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pouzopoulou\Desktop\"/>
    </mc:Choice>
  </mc:AlternateContent>
  <xr:revisionPtr revIDLastSave="0" documentId="13_ncr:1_{F1932DD6-3B78-4A51-9211-329E7D51402C}" xr6:coauthVersionLast="47" xr6:coauthVersionMax="47" xr10:uidLastSave="{00000000-0000-0000-0000-000000000000}"/>
  <bookViews>
    <workbookView xWindow="0" yWindow="600" windowWidth="28800" windowHeight="15600" activeTab="3" xr2:uid="{00000000-000D-0000-FFFF-FFFF00000000}"/>
  </bookViews>
  <sheets>
    <sheet name="2018" sheetId="8" r:id="rId1"/>
    <sheet name="2019" sheetId="11" r:id="rId2"/>
    <sheet name="2020" sheetId="12" r:id="rId3"/>
    <sheet name="2021" sheetId="13" r:id="rId4"/>
  </sheets>
  <definedNames>
    <definedName name="_xlnm._FilterDatabase" localSheetId="0" hidden="1">'2018'!$C$7:$C$205</definedName>
    <definedName name="_xlnm._FilterDatabase" localSheetId="1" hidden="1">'2019'!$J$7:$J$219</definedName>
    <definedName name="_xlnm._FilterDatabase" localSheetId="2" hidden="1">'2020'!$C$7:$C$39</definedName>
    <definedName name="_xlnm._FilterDatabase" localSheetId="3" hidden="1">'2021'!$B$7:$B$124</definedName>
    <definedName name="_xlnm.Print_Area" localSheetId="0">'2018'!$A$2:$V$204</definedName>
    <definedName name="_xlnm.Print_Area" localSheetId="1">'2019'!$A$2:$V$218</definedName>
    <definedName name="_xlnm.Print_Area" localSheetId="2">'2020'!$A$2:$V$14</definedName>
    <definedName name="_xlnm.Print_Area" localSheetId="3">'2021'!$A$2:$V$11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3" i="13" l="1"/>
  <c r="T113" i="13"/>
  <c r="S113" i="13"/>
  <c r="R113" i="13"/>
  <c r="R92" i="13"/>
  <c r="U92" i="13"/>
  <c r="T92" i="13"/>
  <c r="S92" i="13"/>
  <c r="S68" i="13"/>
  <c r="R68" i="13"/>
  <c r="S47" i="13"/>
  <c r="R47" i="13"/>
  <c r="S32" i="13"/>
  <c r="R32" i="13"/>
  <c r="S17" i="13"/>
  <c r="R17" i="13"/>
  <c r="U112" i="13"/>
  <c r="T112" i="13"/>
  <c r="Q112" i="13"/>
  <c r="P112" i="13"/>
  <c r="U111" i="13" l="1"/>
  <c r="T111" i="13"/>
  <c r="Q111" i="13"/>
  <c r="P111" i="13"/>
  <c r="U110" i="13"/>
  <c r="T110" i="13"/>
  <c r="Q110" i="13"/>
  <c r="P110" i="13"/>
  <c r="U109" i="13"/>
  <c r="T109" i="13"/>
  <c r="Q109" i="13"/>
  <c r="P109" i="13"/>
  <c r="U108" i="13"/>
  <c r="T108" i="13"/>
  <c r="Q108" i="13"/>
  <c r="P108" i="13"/>
  <c r="U106" i="13"/>
  <c r="T106" i="13"/>
  <c r="Q106" i="13"/>
  <c r="P106" i="13"/>
  <c r="U105" i="13"/>
  <c r="T105" i="13"/>
  <c r="Q105" i="13"/>
  <c r="P105" i="13"/>
  <c r="U104" i="13"/>
  <c r="T104" i="13"/>
  <c r="Q104" i="13"/>
  <c r="P104" i="13"/>
  <c r="U102" i="13"/>
  <c r="T102" i="13"/>
  <c r="Q102" i="13"/>
  <c r="P102" i="13"/>
  <c r="U101" i="13" l="1"/>
  <c r="U103" i="13"/>
  <c r="U107" i="13"/>
  <c r="T101" i="13"/>
  <c r="T103" i="13"/>
  <c r="T107" i="13"/>
  <c r="Q107" i="13"/>
  <c r="P107" i="13"/>
  <c r="Q101" i="13"/>
  <c r="Q103" i="13"/>
  <c r="P101" i="13"/>
  <c r="P103" i="13"/>
  <c r="U100" i="13"/>
  <c r="T100" i="13"/>
  <c r="Q100" i="13"/>
  <c r="P100" i="13"/>
  <c r="U99" i="13"/>
  <c r="T99" i="13"/>
  <c r="Q99" i="13"/>
  <c r="P99" i="13"/>
  <c r="U98" i="13"/>
  <c r="T98" i="13"/>
  <c r="Q98" i="13"/>
  <c r="P98" i="13"/>
  <c r="U97" i="13"/>
  <c r="T97" i="13"/>
  <c r="Q97" i="13"/>
  <c r="P97" i="13"/>
  <c r="U96" i="13"/>
  <c r="T96" i="13"/>
  <c r="Q96" i="13"/>
  <c r="P96" i="13"/>
  <c r="U95" i="13"/>
  <c r="T95" i="13"/>
  <c r="Q95" i="13"/>
  <c r="P95" i="13"/>
  <c r="U94" i="13"/>
  <c r="T94" i="13"/>
  <c r="Q94" i="13"/>
  <c r="P94" i="13"/>
  <c r="U93" i="13"/>
  <c r="T93" i="13"/>
  <c r="Q93" i="13"/>
  <c r="P93" i="13"/>
  <c r="U91" i="13"/>
  <c r="T91" i="13"/>
  <c r="Q91" i="13"/>
  <c r="P91" i="13"/>
  <c r="U88" i="13" l="1"/>
  <c r="U89" i="13"/>
  <c r="U90" i="13"/>
  <c r="T88" i="13"/>
  <c r="T89" i="13"/>
  <c r="T90" i="13"/>
  <c r="Q89" i="13"/>
  <c r="Q90" i="13"/>
  <c r="P89" i="13"/>
  <c r="P90" i="13"/>
  <c r="U87" i="13"/>
  <c r="T87" i="13"/>
  <c r="Q87" i="13"/>
  <c r="P87" i="13"/>
  <c r="U86" i="13"/>
  <c r="T86" i="13"/>
  <c r="Q86" i="13"/>
  <c r="P86" i="13"/>
  <c r="U85" i="13"/>
  <c r="T85" i="13"/>
  <c r="Q85" i="13"/>
  <c r="P85" i="13"/>
  <c r="U84" i="13"/>
  <c r="T84" i="13"/>
  <c r="Q84" i="13"/>
  <c r="P84" i="13"/>
  <c r="U83" i="13"/>
  <c r="T83" i="13"/>
  <c r="Q83" i="13"/>
  <c r="P83" i="13"/>
  <c r="U80" i="13"/>
  <c r="T80" i="13"/>
  <c r="Q80" i="13"/>
  <c r="P80" i="13"/>
  <c r="U81" i="13"/>
  <c r="T81" i="13"/>
  <c r="Q81" i="13"/>
  <c r="P81" i="13"/>
  <c r="U79" i="13"/>
  <c r="T79" i="13"/>
  <c r="Q79" i="13"/>
  <c r="P79" i="13"/>
  <c r="U78" i="13" l="1"/>
  <c r="T78" i="13"/>
  <c r="Q78" i="13"/>
  <c r="P78" i="13"/>
  <c r="U82" i="13"/>
  <c r="T82" i="13"/>
  <c r="Q82" i="13"/>
  <c r="Q88" i="13"/>
  <c r="P82" i="13"/>
  <c r="P88" i="13"/>
  <c r="U77" i="13"/>
  <c r="T77" i="13"/>
  <c r="Q77" i="13"/>
  <c r="P77" i="13"/>
  <c r="U76" i="13"/>
  <c r="T76" i="13"/>
  <c r="Q76" i="13"/>
  <c r="P76" i="13"/>
  <c r="U74" i="13"/>
  <c r="T74" i="13"/>
  <c r="Q74" i="13"/>
  <c r="P74" i="13"/>
  <c r="U73" i="13" l="1"/>
  <c r="T73" i="13"/>
  <c r="Q73" i="13"/>
  <c r="P73" i="13"/>
  <c r="U72" i="13"/>
  <c r="T72" i="13"/>
  <c r="Q72" i="13"/>
  <c r="P72" i="13"/>
  <c r="U75" i="13"/>
  <c r="T75" i="13"/>
  <c r="Q75" i="13"/>
  <c r="P75" i="13"/>
  <c r="U71" i="13"/>
  <c r="T71" i="13"/>
  <c r="Q71" i="13"/>
  <c r="P71" i="13"/>
  <c r="U70" i="13"/>
  <c r="T70" i="13"/>
  <c r="Q70" i="13"/>
  <c r="P70" i="13"/>
  <c r="U69" i="13"/>
  <c r="T69" i="13"/>
  <c r="Q69" i="13"/>
  <c r="P69" i="13"/>
  <c r="U67" i="13"/>
  <c r="T67" i="13"/>
  <c r="Q67" i="13"/>
  <c r="P67" i="13"/>
  <c r="U66" i="13"/>
  <c r="T66" i="13"/>
  <c r="Q66" i="13"/>
  <c r="P66" i="13"/>
  <c r="U61" i="13"/>
  <c r="U62" i="13"/>
  <c r="U63" i="13"/>
  <c r="U64" i="13"/>
  <c r="U65" i="13"/>
  <c r="T61" i="13"/>
  <c r="T62" i="13"/>
  <c r="T63" i="13"/>
  <c r="T64" i="13"/>
  <c r="T65" i="13"/>
  <c r="Q61" i="13"/>
  <c r="Q62" i="13"/>
  <c r="Q63" i="13"/>
  <c r="Q64" i="13"/>
  <c r="Q65" i="13"/>
  <c r="P61" i="13"/>
  <c r="P62" i="13"/>
  <c r="P63" i="13"/>
  <c r="P64" i="13"/>
  <c r="P65" i="13"/>
  <c r="U60" i="13"/>
  <c r="T60" i="13"/>
  <c r="Q60" i="13"/>
  <c r="P60" i="13"/>
  <c r="U59" i="13" l="1"/>
  <c r="T59" i="13"/>
  <c r="Q59" i="13"/>
  <c r="P59" i="13"/>
  <c r="U58" i="13"/>
  <c r="T58" i="13"/>
  <c r="Q58" i="13"/>
  <c r="P58" i="13"/>
  <c r="U57" i="13"/>
  <c r="T57" i="13"/>
  <c r="Q57" i="13"/>
  <c r="P57" i="13"/>
  <c r="U56" i="13"/>
  <c r="T56" i="13"/>
  <c r="Q56" i="13"/>
  <c r="P56" i="13"/>
  <c r="U55" i="13"/>
  <c r="T55" i="13"/>
  <c r="Q55" i="13"/>
  <c r="P55" i="13"/>
  <c r="U54" i="13"/>
  <c r="T54" i="13"/>
  <c r="Q54" i="13"/>
  <c r="P54" i="13"/>
  <c r="U52" i="13"/>
  <c r="T52" i="13"/>
  <c r="Q52" i="13"/>
  <c r="P52" i="13"/>
  <c r="U51" i="13" l="1"/>
  <c r="U53" i="13"/>
  <c r="T51" i="13"/>
  <c r="T53" i="13"/>
  <c r="O123" i="13"/>
  <c r="Q53" i="13"/>
  <c r="P53" i="13"/>
  <c r="Q51" i="13"/>
  <c r="P51" i="13"/>
  <c r="U50" i="13"/>
  <c r="T50" i="13"/>
  <c r="Q50" i="13"/>
  <c r="P50" i="13"/>
  <c r="U49" i="13"/>
  <c r="T49" i="13"/>
  <c r="Q49" i="13"/>
  <c r="P49" i="13"/>
  <c r="U48" i="13"/>
  <c r="T48" i="13"/>
  <c r="Q48" i="13"/>
  <c r="P48" i="13"/>
  <c r="U46" i="13"/>
  <c r="T46" i="13"/>
  <c r="Q46" i="13"/>
  <c r="P46" i="13"/>
  <c r="U45" i="13"/>
  <c r="T45" i="13"/>
  <c r="Q45" i="13"/>
  <c r="P45" i="13"/>
  <c r="U44" i="13"/>
  <c r="T44" i="13"/>
  <c r="Q44" i="13"/>
  <c r="P44" i="13"/>
  <c r="U40" i="13"/>
  <c r="T40" i="13"/>
  <c r="Q40" i="13"/>
  <c r="P40" i="13"/>
  <c r="U39" i="13"/>
  <c r="T39" i="13"/>
  <c r="Q39" i="13"/>
  <c r="P39" i="13"/>
  <c r="U38" i="13"/>
  <c r="T38" i="13"/>
  <c r="Q38" i="13"/>
  <c r="P38" i="13"/>
  <c r="U37" i="13"/>
  <c r="T37" i="13"/>
  <c r="Q37" i="13"/>
  <c r="P37" i="13"/>
  <c r="U41" i="13"/>
  <c r="U42" i="13"/>
  <c r="U43" i="13"/>
  <c r="T41" i="13"/>
  <c r="T42" i="13"/>
  <c r="T43" i="13"/>
  <c r="Q41" i="13"/>
  <c r="Q42" i="13"/>
  <c r="Q43" i="13"/>
  <c r="P41" i="13"/>
  <c r="P42" i="13"/>
  <c r="P43" i="13"/>
  <c r="U36" i="13"/>
  <c r="T36" i="13"/>
  <c r="Q36" i="13"/>
  <c r="P36" i="13"/>
  <c r="U35" i="13"/>
  <c r="T35" i="13"/>
  <c r="Q35" i="13"/>
  <c r="P35" i="13"/>
  <c r="U34" i="13"/>
  <c r="T34" i="13"/>
  <c r="Q34" i="13"/>
  <c r="P34" i="13"/>
  <c r="U33" i="13"/>
  <c r="T33" i="13"/>
  <c r="Q33" i="13"/>
  <c r="P33" i="13"/>
  <c r="U31" i="13"/>
  <c r="T31" i="13"/>
  <c r="Q31" i="13"/>
  <c r="P31" i="13"/>
  <c r="U30" i="13"/>
  <c r="T30" i="13"/>
  <c r="Q30" i="13"/>
  <c r="P30" i="13"/>
  <c r="Q26" i="13"/>
  <c r="U28" i="13"/>
  <c r="T28" i="13"/>
  <c r="Q28" i="13"/>
  <c r="P28" i="13"/>
  <c r="U27" i="13"/>
  <c r="T27" i="13"/>
  <c r="Q27" i="13"/>
  <c r="P27" i="13"/>
  <c r="U26" i="13"/>
  <c r="T26" i="13"/>
  <c r="P26" i="13"/>
  <c r="U25" i="13"/>
  <c r="T25" i="13"/>
  <c r="Q25" i="13"/>
  <c r="P25" i="13"/>
  <c r="U24" i="13"/>
  <c r="T24" i="13"/>
  <c r="Q24" i="13"/>
  <c r="P24" i="13"/>
  <c r="U23" i="13"/>
  <c r="T23" i="13"/>
  <c r="Q23" i="13"/>
  <c r="P23" i="13"/>
  <c r="S123" i="13"/>
  <c r="U12" i="13"/>
  <c r="U13" i="13"/>
  <c r="U14" i="13"/>
  <c r="U15" i="13"/>
  <c r="U16" i="13"/>
  <c r="U18" i="13"/>
  <c r="U19" i="13"/>
  <c r="U20" i="13"/>
  <c r="U21" i="13"/>
  <c r="U22" i="13"/>
  <c r="U29" i="13"/>
  <c r="T12" i="13"/>
  <c r="T13" i="13"/>
  <c r="T14" i="13"/>
  <c r="T15" i="13"/>
  <c r="T16" i="13"/>
  <c r="T18" i="13"/>
  <c r="T19" i="13"/>
  <c r="T20" i="13"/>
  <c r="T21" i="13"/>
  <c r="T22" i="13"/>
  <c r="T29" i="13"/>
  <c r="Q12" i="13"/>
  <c r="Q13" i="13"/>
  <c r="Q14" i="13"/>
  <c r="Q15" i="13"/>
  <c r="Q16" i="13"/>
  <c r="Q18" i="13"/>
  <c r="Q19" i="13"/>
  <c r="Q20" i="13"/>
  <c r="Q21" i="13"/>
  <c r="Q22" i="13"/>
  <c r="Q29" i="13"/>
  <c r="P12" i="13"/>
  <c r="P13" i="13"/>
  <c r="P14" i="13"/>
  <c r="P15" i="13"/>
  <c r="P16" i="13"/>
  <c r="P18" i="13"/>
  <c r="P19" i="13"/>
  <c r="P20" i="13"/>
  <c r="P21" i="13"/>
  <c r="P22" i="13"/>
  <c r="P29" i="13"/>
  <c r="R123" i="13"/>
  <c r="N123" i="13"/>
  <c r="U11" i="13"/>
  <c r="T11" i="13"/>
  <c r="Q11" i="13"/>
  <c r="P11" i="13"/>
  <c r="U34" i="12"/>
  <c r="T34" i="12"/>
  <c r="Q34" i="12"/>
  <c r="P34" i="12"/>
  <c r="T68" i="13" l="1"/>
  <c r="U68" i="13"/>
  <c r="T47" i="13"/>
  <c r="U47" i="13"/>
  <c r="T17" i="13"/>
  <c r="T32" i="13"/>
  <c r="U32" i="13"/>
  <c r="U17" i="13"/>
  <c r="U123" i="13" s="1"/>
  <c r="T123" i="13"/>
  <c r="U33" i="12"/>
  <c r="T33" i="12"/>
  <c r="Q33" i="12"/>
  <c r="P33" i="12"/>
  <c r="U32" i="12" l="1"/>
  <c r="T32" i="12"/>
  <c r="Q32" i="12"/>
  <c r="P32" i="12"/>
  <c r="U31" i="12" l="1"/>
  <c r="T31" i="12"/>
  <c r="Q31" i="12"/>
  <c r="P31" i="12"/>
  <c r="U30" i="12" l="1"/>
  <c r="T30" i="12"/>
  <c r="Q30" i="12"/>
  <c r="P30" i="12"/>
  <c r="U29" i="12"/>
  <c r="T29" i="12"/>
  <c r="Q29" i="12"/>
  <c r="P29" i="12"/>
  <c r="U28" i="12" l="1"/>
  <c r="T28" i="12"/>
  <c r="Q28" i="12"/>
  <c r="P28" i="12"/>
  <c r="U27" i="12"/>
  <c r="T27" i="12"/>
  <c r="Q27" i="12"/>
  <c r="P27" i="12"/>
  <c r="T26" i="12" l="1"/>
  <c r="U26" i="12"/>
  <c r="Q26" i="12"/>
  <c r="P26" i="12"/>
  <c r="T25" i="12" l="1"/>
  <c r="U25" i="12"/>
  <c r="Q25" i="12"/>
  <c r="P25" i="12"/>
  <c r="P23" i="12" l="1"/>
  <c r="Q23" i="12"/>
  <c r="T23" i="12"/>
  <c r="U23" i="12"/>
  <c r="U24" i="12"/>
  <c r="T24" i="12"/>
  <c r="Q24" i="12"/>
  <c r="P24" i="12"/>
  <c r="U22" i="12"/>
  <c r="T22" i="12"/>
  <c r="Q22" i="12"/>
  <c r="P22" i="12"/>
  <c r="U21" i="12" l="1"/>
  <c r="T21" i="12"/>
  <c r="Q21" i="12"/>
  <c r="P21" i="12"/>
  <c r="U20" i="12" l="1"/>
  <c r="T20" i="12"/>
  <c r="Q20" i="12"/>
  <c r="P20" i="12"/>
  <c r="T19" i="12" l="1"/>
  <c r="U19" i="12"/>
  <c r="Q15" i="12" l="1"/>
  <c r="Q16" i="12"/>
  <c r="Q17" i="12"/>
  <c r="Q18" i="12"/>
  <c r="Q19" i="12"/>
  <c r="P12" i="12"/>
  <c r="P13" i="12"/>
  <c r="P14" i="12"/>
  <c r="P15" i="12"/>
  <c r="P16" i="12"/>
  <c r="P17" i="12"/>
  <c r="P18" i="12"/>
  <c r="P19" i="12"/>
  <c r="T18" i="12"/>
  <c r="U18" i="12"/>
  <c r="T17" i="12"/>
  <c r="U17" i="12"/>
  <c r="T16" i="12"/>
  <c r="U16" i="12"/>
  <c r="T15" i="12"/>
  <c r="U15" i="12"/>
  <c r="N38" i="12"/>
  <c r="R38" i="12"/>
  <c r="S38" i="12"/>
  <c r="U14" i="12" l="1"/>
  <c r="T14" i="12"/>
  <c r="O14" i="12"/>
  <c r="Q14" i="12" s="1"/>
  <c r="U13" i="12" l="1"/>
  <c r="T13" i="12"/>
  <c r="O13" i="12"/>
  <c r="Q13" i="12" s="1"/>
  <c r="U12" i="12" l="1"/>
  <c r="T12" i="12"/>
  <c r="O12" i="12"/>
  <c r="Q12" i="12" s="1"/>
  <c r="U11" i="12" l="1"/>
  <c r="U38" i="12" s="1"/>
  <c r="T11" i="12"/>
  <c r="T38" i="12" s="1"/>
  <c r="P11" i="12"/>
  <c r="O11" i="12"/>
  <c r="O38" i="12" s="1"/>
  <c r="Q11" i="12" l="1"/>
  <c r="S215" i="11"/>
  <c r="R215" i="11"/>
  <c r="S218" i="11" l="1"/>
  <c r="R218" i="11"/>
  <c r="N218" i="11"/>
  <c r="O213" i="11" l="1"/>
  <c r="O212" i="11" l="1"/>
  <c r="O211" i="11"/>
  <c r="O210" i="11"/>
  <c r="U210" i="11" l="1"/>
  <c r="U211" i="11"/>
  <c r="U212" i="11"/>
  <c r="U213" i="11"/>
  <c r="U214" i="11"/>
  <c r="T210" i="11"/>
  <c r="T211" i="11"/>
  <c r="T212" i="11"/>
  <c r="T213" i="11"/>
  <c r="T214" i="11"/>
  <c r="Q210" i="11"/>
  <c r="Q211" i="11"/>
  <c r="Q212" i="11"/>
  <c r="Q213" i="11"/>
  <c r="Q214" i="11"/>
  <c r="P210" i="11"/>
  <c r="P211" i="11"/>
  <c r="P212" i="11"/>
  <c r="P213" i="11"/>
  <c r="P214" i="11"/>
  <c r="U209" i="11"/>
  <c r="T209" i="11"/>
  <c r="P209" i="11"/>
  <c r="O209" i="11"/>
  <c r="Q209" i="11" s="1"/>
  <c r="T215" i="11" l="1"/>
  <c r="U215" i="11"/>
  <c r="U208" i="11"/>
  <c r="T208" i="11"/>
  <c r="P208" i="11"/>
  <c r="O208" i="11"/>
  <c r="Q208" i="11" s="1"/>
  <c r="U207" i="11"/>
  <c r="T207" i="11"/>
  <c r="P207" i="11"/>
  <c r="O207" i="11"/>
  <c r="Q207" i="11" s="1"/>
  <c r="U206" i="11"/>
  <c r="T206" i="11"/>
  <c r="P206" i="11"/>
  <c r="O206" i="11"/>
  <c r="Q206" i="11" s="1"/>
  <c r="O203" i="11" l="1"/>
  <c r="U205" i="11" l="1"/>
  <c r="T205" i="11"/>
  <c r="P205" i="11"/>
  <c r="O205" i="11"/>
  <c r="Q205" i="11" s="1"/>
  <c r="U203" i="11"/>
  <c r="T203" i="11"/>
  <c r="P203" i="11"/>
  <c r="Q203" i="11"/>
  <c r="U204" i="11" l="1"/>
  <c r="T204" i="11"/>
  <c r="P204" i="11"/>
  <c r="O204" i="11"/>
  <c r="Q204" i="11" s="1"/>
  <c r="U202" i="11" l="1"/>
  <c r="T202" i="11"/>
  <c r="P202" i="11"/>
  <c r="O202" i="11"/>
  <c r="Q202" i="11" s="1"/>
  <c r="U201" i="11" l="1"/>
  <c r="T201" i="11"/>
  <c r="P201" i="11"/>
  <c r="O201" i="11"/>
  <c r="Q201" i="11" s="1"/>
  <c r="U200" i="11" l="1"/>
  <c r="T200" i="11"/>
  <c r="P200" i="11"/>
  <c r="O200" i="11"/>
  <c r="Q200" i="11" s="1"/>
  <c r="U198" i="11"/>
  <c r="T198" i="11"/>
  <c r="P198" i="11"/>
  <c r="O198" i="11"/>
  <c r="Q198" i="11" s="1"/>
  <c r="U199" i="11" l="1"/>
  <c r="T199" i="11"/>
  <c r="P199" i="11"/>
  <c r="O199" i="11"/>
  <c r="Q199" i="11" s="1"/>
  <c r="U197" i="11" l="1"/>
  <c r="T197" i="11"/>
  <c r="P197" i="11"/>
  <c r="O197" i="11"/>
  <c r="Q197" i="11" s="1"/>
  <c r="U196" i="11" l="1"/>
  <c r="T196" i="11"/>
  <c r="P196" i="11"/>
  <c r="O196" i="11"/>
  <c r="Q196" i="11" s="1"/>
  <c r="U195" i="11"/>
  <c r="T195" i="11"/>
  <c r="P195" i="11"/>
  <c r="O195" i="11"/>
  <c r="Q195" i="11" s="1"/>
  <c r="U194" i="11"/>
  <c r="T194" i="11"/>
  <c r="P194" i="11"/>
  <c r="O194" i="11"/>
  <c r="Q194" i="11" s="1"/>
  <c r="O193" i="11"/>
  <c r="Q193" i="11" s="1"/>
  <c r="T193" i="11"/>
  <c r="U193" i="11"/>
  <c r="P193" i="11"/>
  <c r="U189" i="11"/>
  <c r="T189" i="11"/>
  <c r="P189" i="11"/>
  <c r="O189" i="11"/>
  <c r="Q189" i="11" s="1"/>
  <c r="U192" i="11" l="1"/>
  <c r="T192" i="11"/>
  <c r="P192" i="11"/>
  <c r="O192" i="11"/>
  <c r="Q192" i="11" s="1"/>
  <c r="U191" i="11"/>
  <c r="T191" i="11"/>
  <c r="P191" i="11"/>
  <c r="O191" i="11"/>
  <c r="Q191" i="11" s="1"/>
  <c r="U190" i="11"/>
  <c r="T190" i="11"/>
  <c r="P190" i="11"/>
  <c r="O190" i="11"/>
  <c r="Q190" i="11" s="1"/>
  <c r="U188" i="11"/>
  <c r="T188" i="11"/>
  <c r="P188" i="11"/>
  <c r="O188" i="11"/>
  <c r="Q188" i="11" s="1"/>
  <c r="T187" i="11"/>
  <c r="U187" i="11"/>
  <c r="P187" i="11"/>
  <c r="O187" i="11"/>
  <c r="Q187" i="11" s="1"/>
  <c r="O185" i="11"/>
  <c r="Q185" i="11" s="1"/>
  <c r="T185" i="11"/>
  <c r="U185" i="11"/>
  <c r="P185" i="11"/>
  <c r="U186" i="11" l="1"/>
  <c r="T186" i="11"/>
  <c r="P186" i="11"/>
  <c r="O186" i="11"/>
  <c r="Q186" i="11" s="1"/>
  <c r="U184" i="11" l="1"/>
  <c r="T184" i="11"/>
  <c r="P184" i="11"/>
  <c r="O184" i="11"/>
  <c r="Q184" i="11" s="1"/>
  <c r="O183" i="11" l="1"/>
  <c r="Q183" i="11" s="1"/>
  <c r="T183" i="11"/>
  <c r="U183" i="11"/>
  <c r="P183" i="11"/>
  <c r="U182" i="11"/>
  <c r="T182" i="11"/>
  <c r="P182" i="11"/>
  <c r="O182" i="11"/>
  <c r="Q182" i="11" s="1"/>
  <c r="U181" i="11"/>
  <c r="T181" i="11"/>
  <c r="P181" i="11"/>
  <c r="O181" i="11"/>
  <c r="Q181" i="11" s="1"/>
  <c r="U180" i="11"/>
  <c r="T180" i="11"/>
  <c r="P180" i="11"/>
  <c r="O180" i="11"/>
  <c r="Q180" i="11" s="1"/>
  <c r="U179" i="11" l="1"/>
  <c r="T179" i="11"/>
  <c r="P179" i="11"/>
  <c r="O179" i="11"/>
  <c r="Q179" i="11" s="1"/>
  <c r="U178" i="11" l="1"/>
  <c r="T178" i="11"/>
  <c r="P178" i="11"/>
  <c r="O178" i="11"/>
  <c r="Q178" i="11" s="1"/>
  <c r="U177" i="11"/>
  <c r="T177" i="11"/>
  <c r="P177" i="11"/>
  <c r="O177" i="11"/>
  <c r="Q177" i="11" s="1"/>
  <c r="U176" i="11"/>
  <c r="T176" i="11"/>
  <c r="P176" i="11"/>
  <c r="O176" i="11"/>
  <c r="Q176" i="11" s="1"/>
  <c r="U175" i="11" l="1"/>
  <c r="T175" i="11"/>
  <c r="P175" i="11"/>
  <c r="O175" i="11"/>
  <c r="Q175" i="11" s="1"/>
  <c r="U174" i="11"/>
  <c r="T174" i="11"/>
  <c r="P174" i="11"/>
  <c r="O174" i="11"/>
  <c r="Q174" i="11" s="1"/>
  <c r="U173" i="11"/>
  <c r="T173" i="11"/>
  <c r="P173" i="11"/>
  <c r="O173" i="11"/>
  <c r="Q173" i="11" s="1"/>
  <c r="U172" i="11"/>
  <c r="T172" i="11"/>
  <c r="P172" i="11"/>
  <c r="O172" i="11"/>
  <c r="Q172" i="11" s="1"/>
  <c r="P170" i="11" l="1"/>
  <c r="P171" i="11"/>
  <c r="O170" i="11"/>
  <c r="Q170" i="11" s="1"/>
  <c r="T170" i="11"/>
  <c r="U170" i="11"/>
  <c r="U171" i="11" l="1"/>
  <c r="T171" i="11"/>
  <c r="O171" i="11"/>
  <c r="Q171" i="11" s="1"/>
  <c r="U169" i="11" l="1"/>
  <c r="T169" i="11"/>
  <c r="P169" i="11"/>
  <c r="O169" i="11"/>
  <c r="Q169" i="11" s="1"/>
  <c r="U168" i="11"/>
  <c r="T168" i="11"/>
  <c r="P168" i="11"/>
  <c r="O168" i="11"/>
  <c r="Q168" i="11" s="1"/>
  <c r="U167" i="11"/>
  <c r="T167" i="11"/>
  <c r="P167" i="11"/>
  <c r="O167" i="11"/>
  <c r="Q167" i="11" s="1"/>
  <c r="U166" i="11"/>
  <c r="T166" i="11"/>
  <c r="P166" i="11"/>
  <c r="O166" i="11"/>
  <c r="Q166" i="11" s="1"/>
  <c r="U165" i="11" l="1"/>
  <c r="T165" i="11"/>
  <c r="P165" i="11"/>
  <c r="O165" i="11"/>
  <c r="Q165" i="11" s="1"/>
  <c r="U164" i="11"/>
  <c r="T164" i="11"/>
  <c r="P164" i="11"/>
  <c r="O164" i="11"/>
  <c r="Q164" i="11" s="1"/>
  <c r="U161" i="11"/>
  <c r="T161" i="11"/>
  <c r="P161" i="11"/>
  <c r="O161" i="11"/>
  <c r="Q161" i="11" s="1"/>
  <c r="U157" i="11" l="1"/>
  <c r="T157" i="11"/>
  <c r="P157" i="11"/>
  <c r="O157" i="11"/>
  <c r="Q157" i="11" s="1"/>
  <c r="U162" i="11" l="1"/>
  <c r="T162" i="11"/>
  <c r="P162" i="11"/>
  <c r="O162" i="11"/>
  <c r="Q162" i="11" s="1"/>
  <c r="U163" i="11"/>
  <c r="T163" i="11"/>
  <c r="P163" i="11"/>
  <c r="O163" i="11"/>
  <c r="Q163" i="11" s="1"/>
  <c r="U160" i="11"/>
  <c r="T160" i="11"/>
  <c r="P160" i="11"/>
  <c r="O160" i="11"/>
  <c r="Q160" i="11" s="1"/>
  <c r="P159" i="11" l="1"/>
  <c r="U159" i="11"/>
  <c r="T159" i="11"/>
  <c r="O159" i="11"/>
  <c r="Q159" i="11" s="1"/>
  <c r="U158" i="11"/>
  <c r="T158" i="11"/>
  <c r="P158" i="11"/>
  <c r="O158" i="11"/>
  <c r="Q158" i="11" s="1"/>
  <c r="O155" i="11" l="1"/>
  <c r="Q155" i="11" s="1"/>
  <c r="T155" i="11"/>
  <c r="U155" i="11"/>
  <c r="P155" i="11"/>
  <c r="U156" i="11"/>
  <c r="T156" i="11"/>
  <c r="P156" i="11"/>
  <c r="O156" i="11"/>
  <c r="Q156" i="11" s="1"/>
  <c r="U154" i="11" l="1"/>
  <c r="T154" i="11"/>
  <c r="P154" i="11"/>
  <c r="O154" i="11"/>
  <c r="Q154" i="11" s="1"/>
  <c r="U153" i="11" l="1"/>
  <c r="T153" i="11"/>
  <c r="P153" i="11"/>
  <c r="O153" i="11"/>
  <c r="Q153" i="11" s="1"/>
  <c r="U152" i="11"/>
  <c r="T152" i="11"/>
  <c r="P152" i="11"/>
  <c r="O152" i="11"/>
  <c r="Q152" i="11" s="1"/>
  <c r="U151" i="11" l="1"/>
  <c r="T151" i="11"/>
  <c r="P151" i="11"/>
  <c r="O151" i="11"/>
  <c r="Q151" i="11" s="1"/>
  <c r="U150" i="11"/>
  <c r="T150" i="11"/>
  <c r="P150" i="11"/>
  <c r="O150" i="11"/>
  <c r="Q150" i="11" s="1"/>
  <c r="O148" i="11"/>
  <c r="O149" i="11"/>
  <c r="U148" i="11"/>
  <c r="T148" i="11"/>
  <c r="Q148" i="11"/>
  <c r="P148" i="11"/>
  <c r="U149" i="11" l="1"/>
  <c r="T149" i="11"/>
  <c r="P149" i="11"/>
  <c r="Q149" i="11"/>
  <c r="U147" i="11" l="1"/>
  <c r="T147" i="11"/>
  <c r="P147" i="11"/>
  <c r="O147" i="11"/>
  <c r="Q147" i="11" s="1"/>
  <c r="U146" i="11"/>
  <c r="T146" i="11"/>
  <c r="P146" i="11"/>
  <c r="O146" i="11"/>
  <c r="Q146" i="11" s="1"/>
  <c r="U145" i="11"/>
  <c r="T145" i="11"/>
  <c r="P145" i="11"/>
  <c r="O145" i="11"/>
  <c r="Q145" i="11" s="1"/>
  <c r="U144" i="11" l="1"/>
  <c r="T144" i="11"/>
  <c r="P144" i="11"/>
  <c r="O144" i="11"/>
  <c r="Q144" i="11" s="1"/>
  <c r="U143" i="11" l="1"/>
  <c r="T143" i="11"/>
  <c r="P143" i="11"/>
  <c r="O143" i="11"/>
  <c r="Q143" i="11" s="1"/>
  <c r="U142" i="11"/>
  <c r="T142" i="11"/>
  <c r="P142" i="11"/>
  <c r="O142" i="11"/>
  <c r="Q142" i="11" s="1"/>
  <c r="U141" i="11" l="1"/>
  <c r="T141" i="11"/>
  <c r="P141" i="11"/>
  <c r="O141" i="11"/>
  <c r="Q141" i="11" s="1"/>
  <c r="O134" i="11" l="1"/>
  <c r="Q134" i="11" s="1"/>
  <c r="T134" i="11"/>
  <c r="U134" i="11"/>
  <c r="P134" i="11"/>
  <c r="U140" i="11" l="1"/>
  <c r="T140" i="11"/>
  <c r="P140" i="11"/>
  <c r="O140" i="11"/>
  <c r="Q140" i="11" s="1"/>
  <c r="O139" i="11" l="1"/>
  <c r="Q139" i="11" s="1"/>
  <c r="T139" i="11"/>
  <c r="U139" i="11"/>
  <c r="P139" i="11"/>
  <c r="U138" i="11"/>
  <c r="T138" i="11"/>
  <c r="P138" i="11"/>
  <c r="O138" i="11"/>
  <c r="Q138" i="11" s="1"/>
  <c r="U137" i="11"/>
  <c r="T137" i="11"/>
  <c r="P137" i="11"/>
  <c r="O137" i="11"/>
  <c r="Q137" i="11" s="1"/>
  <c r="U136" i="11" l="1"/>
  <c r="T136" i="11"/>
  <c r="P136" i="11"/>
  <c r="O136" i="11"/>
  <c r="Q136" i="11" s="1"/>
  <c r="U135" i="11"/>
  <c r="T135" i="11"/>
  <c r="P135" i="11"/>
  <c r="O135" i="11"/>
  <c r="Q135" i="11" s="1"/>
  <c r="U133" i="11" l="1"/>
  <c r="T133" i="11"/>
  <c r="P133" i="11"/>
  <c r="O133" i="11"/>
  <c r="Q133" i="11" s="1"/>
  <c r="U132" i="11" l="1"/>
  <c r="T132" i="11"/>
  <c r="P132" i="11"/>
  <c r="O132" i="11"/>
  <c r="Q132" i="11" s="1"/>
  <c r="U129" i="11" l="1"/>
  <c r="T129" i="11"/>
  <c r="P129" i="11"/>
  <c r="O129" i="11"/>
  <c r="Q129" i="11" s="1"/>
  <c r="U128" i="11"/>
  <c r="T128" i="11"/>
  <c r="P128" i="11"/>
  <c r="O128" i="11"/>
  <c r="Q128" i="11" s="1"/>
  <c r="U131" i="11" l="1"/>
  <c r="T131" i="11"/>
  <c r="P131" i="11"/>
  <c r="O131" i="11"/>
  <c r="Q131" i="11" s="1"/>
  <c r="U130" i="11" l="1"/>
  <c r="T130" i="11"/>
  <c r="P130" i="11"/>
  <c r="O130" i="11"/>
  <c r="Q130" i="11" s="1"/>
  <c r="U127" i="11" l="1"/>
  <c r="T127" i="11"/>
  <c r="P127" i="11"/>
  <c r="O127" i="11"/>
  <c r="Q127" i="11" s="1"/>
  <c r="U126" i="11" l="1"/>
  <c r="T126" i="11"/>
  <c r="P126" i="11"/>
  <c r="O126" i="11"/>
  <c r="Q126" i="11" s="1"/>
  <c r="U125" i="11" l="1"/>
  <c r="T125" i="11"/>
  <c r="P125" i="11"/>
  <c r="O125" i="11"/>
  <c r="Q125" i="11" s="1"/>
  <c r="U124" i="11" l="1"/>
  <c r="T124" i="11"/>
  <c r="P124" i="11"/>
  <c r="O124" i="11"/>
  <c r="Q124" i="11" s="1"/>
  <c r="U123" i="11" l="1"/>
  <c r="T123" i="11"/>
  <c r="P123" i="11"/>
  <c r="O123" i="11"/>
  <c r="Q123" i="11" s="1"/>
  <c r="U122" i="11" l="1"/>
  <c r="T122" i="11"/>
  <c r="P122" i="11"/>
  <c r="O122" i="11"/>
  <c r="Q122" i="11" s="1"/>
  <c r="U121" i="11"/>
  <c r="T121" i="11"/>
  <c r="P121" i="11"/>
  <c r="O121" i="11"/>
  <c r="Q121" i="11" s="1"/>
  <c r="U120" i="11" l="1"/>
  <c r="T120" i="11"/>
  <c r="P120" i="11"/>
  <c r="O120" i="11"/>
  <c r="Q120" i="11" s="1"/>
  <c r="U119" i="11"/>
  <c r="T119" i="11"/>
  <c r="P119" i="11"/>
  <c r="O119" i="11"/>
  <c r="Q119" i="11" s="1"/>
  <c r="U118" i="11"/>
  <c r="T118" i="11"/>
  <c r="P118" i="11"/>
  <c r="O118" i="11"/>
  <c r="Q118" i="11" s="1"/>
  <c r="U117" i="11" l="1"/>
  <c r="T117" i="11"/>
  <c r="P117" i="11"/>
  <c r="O117" i="11"/>
  <c r="Q117" i="11" s="1"/>
  <c r="U116" i="11"/>
  <c r="T116" i="11"/>
  <c r="P116" i="11"/>
  <c r="O116" i="11"/>
  <c r="Q116" i="11" s="1"/>
  <c r="U115" i="11"/>
  <c r="T115" i="11"/>
  <c r="P115" i="11"/>
  <c r="O115" i="11"/>
  <c r="Q115" i="11" s="1"/>
  <c r="U114" i="11" l="1"/>
  <c r="T114" i="11"/>
  <c r="P114" i="11"/>
  <c r="O114" i="11"/>
  <c r="Q114" i="11" s="1"/>
  <c r="U113" i="11"/>
  <c r="T113" i="11"/>
  <c r="P113" i="11"/>
  <c r="O113" i="11"/>
  <c r="Q113" i="11" s="1"/>
  <c r="U112" i="11"/>
  <c r="T112" i="11"/>
  <c r="P112" i="11"/>
  <c r="O112" i="11"/>
  <c r="Q112" i="11" s="1"/>
  <c r="U111" i="11"/>
  <c r="T111" i="11"/>
  <c r="P111" i="11"/>
  <c r="O111" i="11"/>
  <c r="Q111" i="11" s="1"/>
  <c r="U110" i="11"/>
  <c r="T110" i="11"/>
  <c r="P110" i="11"/>
  <c r="O110" i="11"/>
  <c r="Q110" i="11" s="1"/>
  <c r="U109" i="11"/>
  <c r="T109" i="11"/>
  <c r="P109" i="11"/>
  <c r="O109" i="11"/>
  <c r="Q109" i="11" s="1"/>
  <c r="U108" i="11"/>
  <c r="T108" i="11"/>
  <c r="P108" i="11"/>
  <c r="O108" i="11"/>
  <c r="Q108" i="11" s="1"/>
  <c r="U107" i="11"/>
  <c r="T107" i="11"/>
  <c r="P107" i="11"/>
  <c r="O107" i="11"/>
  <c r="Q107" i="11" s="1"/>
  <c r="U106" i="11" l="1"/>
  <c r="T106" i="11"/>
  <c r="P106" i="11"/>
  <c r="O106" i="11"/>
  <c r="Q106" i="11" s="1"/>
  <c r="U105" i="11"/>
  <c r="T105" i="11"/>
  <c r="P105" i="11"/>
  <c r="O105" i="11"/>
  <c r="Q105" i="11" s="1"/>
  <c r="U104" i="11" l="1"/>
  <c r="T104" i="11"/>
  <c r="P104" i="11"/>
  <c r="O104" i="11"/>
  <c r="Q104" i="11" s="1"/>
  <c r="U103" i="11"/>
  <c r="T103" i="11"/>
  <c r="P103" i="11"/>
  <c r="O103" i="11"/>
  <c r="Q103" i="11" s="1"/>
  <c r="U102" i="11"/>
  <c r="T102" i="11"/>
  <c r="P102" i="11"/>
  <c r="O102" i="11"/>
  <c r="Q102" i="11" s="1"/>
  <c r="U101" i="11"/>
  <c r="T101" i="11"/>
  <c r="P101" i="11"/>
  <c r="O101" i="11"/>
  <c r="Q101" i="11" s="1"/>
  <c r="U100" i="11" l="1"/>
  <c r="T100" i="11"/>
  <c r="P100" i="11"/>
  <c r="O100" i="11"/>
  <c r="Q100" i="11" s="1"/>
  <c r="U99" i="11"/>
  <c r="T99" i="11"/>
  <c r="P99" i="11"/>
  <c r="O99" i="11"/>
  <c r="Q99" i="11" s="1"/>
  <c r="U98" i="11"/>
  <c r="T98" i="11"/>
  <c r="P98" i="11"/>
  <c r="O98" i="11"/>
  <c r="Q98" i="11" s="1"/>
  <c r="U97" i="11"/>
  <c r="T97" i="11"/>
  <c r="P97" i="11"/>
  <c r="O97" i="11"/>
  <c r="Q97" i="11" s="1"/>
  <c r="U96" i="11" l="1"/>
  <c r="T96" i="11"/>
  <c r="P96" i="11"/>
  <c r="O96" i="11"/>
  <c r="Q96" i="11" s="1"/>
  <c r="U95" i="11"/>
  <c r="T95" i="11"/>
  <c r="P95" i="11"/>
  <c r="O95" i="11"/>
  <c r="Q95" i="11" s="1"/>
  <c r="U94" i="11"/>
  <c r="T94" i="11"/>
  <c r="P94" i="11"/>
  <c r="O94" i="11"/>
  <c r="Q94" i="11" s="1"/>
  <c r="U93" i="11"/>
  <c r="T93" i="11"/>
  <c r="P93" i="11"/>
  <c r="O93" i="11"/>
  <c r="Q93" i="11" s="1"/>
  <c r="U92" i="11"/>
  <c r="T92" i="11"/>
  <c r="P92" i="11"/>
  <c r="O92" i="11"/>
  <c r="Q92" i="11" s="1"/>
  <c r="U91" i="11"/>
  <c r="T91" i="11"/>
  <c r="P91" i="11"/>
  <c r="O91" i="11"/>
  <c r="Q91" i="11" s="1"/>
  <c r="U90" i="11"/>
  <c r="T90" i="11"/>
  <c r="P90" i="11"/>
  <c r="O90" i="11"/>
  <c r="Q90" i="11" s="1"/>
  <c r="U89" i="11" l="1"/>
  <c r="T89" i="11"/>
  <c r="P89" i="11"/>
  <c r="O89" i="11"/>
  <c r="Q89" i="11" s="1"/>
  <c r="U88" i="11"/>
  <c r="T88" i="11"/>
  <c r="P88" i="11"/>
  <c r="O88" i="11"/>
  <c r="Q88" i="11" s="1"/>
  <c r="U87" i="11"/>
  <c r="T87" i="11"/>
  <c r="P87" i="11"/>
  <c r="O87" i="11"/>
  <c r="Q87" i="11" s="1"/>
  <c r="U86" i="11"/>
  <c r="T86" i="11"/>
  <c r="P86" i="11"/>
  <c r="O86" i="11"/>
  <c r="Q86" i="11" s="1"/>
  <c r="U85" i="11"/>
  <c r="T85" i="11"/>
  <c r="P85" i="11"/>
  <c r="O85" i="11"/>
  <c r="Q85" i="11" s="1"/>
  <c r="U84" i="11"/>
  <c r="T84" i="11"/>
  <c r="P84" i="11"/>
  <c r="O84" i="11"/>
  <c r="Q84" i="11" s="1"/>
  <c r="O70" i="11" l="1"/>
  <c r="Q70" i="11" s="1"/>
  <c r="T70" i="11"/>
  <c r="U70" i="11"/>
  <c r="P70" i="11"/>
  <c r="U83" i="11"/>
  <c r="T83" i="11"/>
  <c r="P83" i="11"/>
  <c r="O83" i="11"/>
  <c r="Q83" i="11" s="1"/>
  <c r="U82" i="11"/>
  <c r="T82" i="11"/>
  <c r="P82" i="11"/>
  <c r="O82" i="11"/>
  <c r="Q82" i="11" s="1"/>
  <c r="U81" i="11"/>
  <c r="T81" i="11"/>
  <c r="P81" i="11"/>
  <c r="O81" i="11"/>
  <c r="Q81" i="11" s="1"/>
  <c r="U80" i="11"/>
  <c r="T80" i="11"/>
  <c r="P80" i="11"/>
  <c r="O80" i="11"/>
  <c r="Q80" i="11" s="1"/>
  <c r="U79" i="11"/>
  <c r="T79" i="11"/>
  <c r="P79" i="11"/>
  <c r="O79" i="11"/>
  <c r="Q79" i="11" s="1"/>
  <c r="T78" i="11"/>
  <c r="U78" i="11"/>
  <c r="P78" i="11"/>
  <c r="O78" i="11"/>
  <c r="Q78" i="11" s="1"/>
  <c r="O77" i="11"/>
  <c r="Q77" i="11" s="1"/>
  <c r="T77" i="11"/>
  <c r="U77" i="11"/>
  <c r="P77" i="11"/>
  <c r="U76" i="11"/>
  <c r="T76" i="11"/>
  <c r="P76" i="11"/>
  <c r="O76" i="11"/>
  <c r="Q76" i="11" s="1"/>
  <c r="U75" i="11" l="1"/>
  <c r="T75" i="11"/>
  <c r="P75" i="11"/>
  <c r="O75" i="11"/>
  <c r="Q75" i="11" s="1"/>
  <c r="U74" i="11"/>
  <c r="T74" i="11"/>
  <c r="P74" i="11"/>
  <c r="O74" i="11"/>
  <c r="Q74" i="11" s="1"/>
  <c r="O73" i="11" l="1"/>
  <c r="U73" i="11"/>
  <c r="T73" i="11"/>
  <c r="P73" i="11"/>
  <c r="Q73" i="11"/>
  <c r="U72" i="11"/>
  <c r="T72" i="11"/>
  <c r="P72" i="11"/>
  <c r="O72" i="11"/>
  <c r="Q72" i="11" s="1"/>
  <c r="U71" i="11" l="1"/>
  <c r="T71" i="11"/>
  <c r="P71" i="11"/>
  <c r="O71" i="11"/>
  <c r="Q71" i="11" s="1"/>
  <c r="U69" i="11" l="1"/>
  <c r="T69" i="11"/>
  <c r="P69" i="11"/>
  <c r="O69" i="11"/>
  <c r="Q69" i="11" s="1"/>
  <c r="U68" i="11" l="1"/>
  <c r="T68" i="11"/>
  <c r="P68" i="11"/>
  <c r="O68" i="11"/>
  <c r="Q68" i="11" s="1"/>
  <c r="U67" i="11"/>
  <c r="T67" i="11"/>
  <c r="P67" i="11"/>
  <c r="O67" i="11"/>
  <c r="Q67" i="11" s="1"/>
  <c r="U66" i="11" l="1"/>
  <c r="T66" i="11"/>
  <c r="P66" i="11"/>
  <c r="O66" i="11"/>
  <c r="Q66" i="11" s="1"/>
  <c r="U65" i="11"/>
  <c r="T65" i="11"/>
  <c r="P65" i="11"/>
  <c r="O65" i="11"/>
  <c r="Q65" i="11" s="1"/>
  <c r="U64" i="11"/>
  <c r="T64" i="11"/>
  <c r="P64" i="11"/>
  <c r="O64" i="11"/>
  <c r="Q64" i="11" s="1"/>
  <c r="U63" i="11" l="1"/>
  <c r="T63" i="11"/>
  <c r="P63" i="11"/>
  <c r="O63" i="11"/>
  <c r="Q63" i="11" s="1"/>
  <c r="U62" i="11" l="1"/>
  <c r="T62" i="11"/>
  <c r="P62" i="11"/>
  <c r="O62" i="11"/>
  <c r="Q62" i="11" s="1"/>
  <c r="U61" i="11"/>
  <c r="T61" i="11"/>
  <c r="P61" i="11"/>
  <c r="O61" i="11"/>
  <c r="Q61" i="11" s="1"/>
  <c r="O60" i="11"/>
  <c r="Q60" i="11" s="1"/>
  <c r="T60" i="11"/>
  <c r="U60" i="11"/>
  <c r="P60" i="11"/>
  <c r="U59" i="11"/>
  <c r="T59" i="11"/>
  <c r="P59" i="11"/>
  <c r="O59" i="11"/>
  <c r="Q59" i="11" s="1"/>
  <c r="U52" i="11" l="1"/>
  <c r="T52" i="11"/>
  <c r="P52" i="11"/>
  <c r="O52" i="11"/>
  <c r="Q52" i="11" s="1"/>
  <c r="U58" i="11" l="1"/>
  <c r="T58" i="11"/>
  <c r="P58" i="11"/>
  <c r="O58" i="11"/>
  <c r="Q58" i="11" s="1"/>
  <c r="U57" i="11"/>
  <c r="T57" i="11"/>
  <c r="P57" i="11"/>
  <c r="O57" i="11"/>
  <c r="Q57" i="11" s="1"/>
  <c r="U56" i="11"/>
  <c r="T56" i="11"/>
  <c r="P56" i="11"/>
  <c r="O56" i="11"/>
  <c r="Q56" i="11" s="1"/>
  <c r="U55" i="11"/>
  <c r="T55" i="11"/>
  <c r="P55" i="11"/>
  <c r="O55" i="11"/>
  <c r="Q55" i="11" s="1"/>
  <c r="O54" i="11"/>
  <c r="Q54" i="11" s="1"/>
  <c r="U54" i="11"/>
  <c r="T54" i="11"/>
  <c r="P54" i="11"/>
  <c r="U53" i="11"/>
  <c r="T53" i="11"/>
  <c r="P53" i="11"/>
  <c r="O53" i="11"/>
  <c r="Q53" i="11" s="1"/>
  <c r="U51" i="11"/>
  <c r="T51" i="11"/>
  <c r="P51" i="11"/>
  <c r="O51" i="11"/>
  <c r="Q51" i="11" s="1"/>
  <c r="U50" i="11"/>
  <c r="T50" i="11"/>
  <c r="P50" i="11"/>
  <c r="O50" i="11"/>
  <c r="Q50" i="11" s="1"/>
  <c r="U49" i="11" l="1"/>
  <c r="T49" i="11"/>
  <c r="P49" i="11"/>
  <c r="O49" i="11"/>
  <c r="Q49" i="11" s="1"/>
  <c r="U48" i="11"/>
  <c r="T48" i="11"/>
  <c r="P48" i="11"/>
  <c r="O48" i="11"/>
  <c r="Q48" i="11" s="1"/>
  <c r="U47" i="11"/>
  <c r="T47" i="11"/>
  <c r="P47" i="11"/>
  <c r="O47" i="11"/>
  <c r="Q47" i="11" s="1"/>
  <c r="U46" i="11" l="1"/>
  <c r="T46" i="11"/>
  <c r="P46" i="11"/>
  <c r="O46" i="11"/>
  <c r="Q46" i="11" s="1"/>
  <c r="U45" i="11" l="1"/>
  <c r="T45" i="11"/>
  <c r="P45" i="11"/>
  <c r="O45" i="11"/>
  <c r="Q45" i="11" s="1"/>
  <c r="U44" i="11" l="1"/>
  <c r="T44" i="11"/>
  <c r="P44" i="11"/>
  <c r="O44" i="11"/>
  <c r="Q44" i="11" s="1"/>
  <c r="U43" i="11"/>
  <c r="T43" i="11"/>
  <c r="P43" i="11"/>
  <c r="O43" i="11"/>
  <c r="Q43" i="11" s="1"/>
  <c r="U42" i="11"/>
  <c r="T42" i="11"/>
  <c r="P42" i="11"/>
  <c r="O42" i="11"/>
  <c r="Q42" i="11" s="1"/>
  <c r="U41" i="11"/>
  <c r="T41" i="11"/>
  <c r="P41" i="11"/>
  <c r="O41" i="11"/>
  <c r="Q41" i="11" s="1"/>
  <c r="U40" i="11"/>
  <c r="T40" i="11"/>
  <c r="P40" i="11"/>
  <c r="O40" i="11"/>
  <c r="Q40" i="11" s="1"/>
  <c r="U39" i="11"/>
  <c r="T39" i="11"/>
  <c r="P39" i="11"/>
  <c r="O39" i="11"/>
  <c r="Q39" i="11" s="1"/>
  <c r="U38" i="11"/>
  <c r="T38" i="11"/>
  <c r="P38" i="11"/>
  <c r="O38" i="11"/>
  <c r="Q38" i="11" s="1"/>
  <c r="T37" i="11" l="1"/>
  <c r="O37" i="11"/>
  <c r="Q37" i="11" s="1"/>
  <c r="U37" i="11"/>
  <c r="P37" i="11"/>
  <c r="U33" i="11" l="1"/>
  <c r="T33" i="11"/>
  <c r="P33" i="11"/>
  <c r="O33" i="11"/>
  <c r="Q33" i="11" s="1"/>
  <c r="U36" i="11" l="1"/>
  <c r="T36" i="11"/>
  <c r="P36" i="11"/>
  <c r="O36" i="11"/>
  <c r="Q36" i="11" s="1"/>
  <c r="U35" i="11"/>
  <c r="T35" i="11"/>
  <c r="P35" i="11"/>
  <c r="O35" i="11"/>
  <c r="Q35" i="11" s="1"/>
  <c r="U34" i="11"/>
  <c r="T34" i="11"/>
  <c r="P34" i="11"/>
  <c r="O34" i="11"/>
  <c r="Q34" i="11" s="1"/>
  <c r="U32" i="11"/>
  <c r="T32" i="11"/>
  <c r="P32" i="11"/>
  <c r="O32" i="11"/>
  <c r="Q32" i="11" s="1"/>
  <c r="U28" i="11"/>
  <c r="T28" i="11"/>
  <c r="P28" i="11"/>
  <c r="O28" i="11"/>
  <c r="Q28" i="11" s="1"/>
  <c r="U27" i="11"/>
  <c r="T27" i="11"/>
  <c r="P27" i="11"/>
  <c r="O27" i="11"/>
  <c r="Q27" i="11" s="1"/>
  <c r="U26" i="11"/>
  <c r="T26" i="11"/>
  <c r="P26" i="11"/>
  <c r="O26" i="11"/>
  <c r="Q26" i="11" s="1"/>
  <c r="U31" i="11" l="1"/>
  <c r="T31" i="11"/>
  <c r="P31" i="11"/>
  <c r="O31" i="11"/>
  <c r="Q31" i="11" s="1"/>
  <c r="U30" i="11"/>
  <c r="T30" i="11"/>
  <c r="P30" i="11"/>
  <c r="O30" i="11"/>
  <c r="Q30" i="11" s="1"/>
  <c r="O29" i="11" l="1"/>
  <c r="Q29" i="11" s="1"/>
  <c r="T29" i="11"/>
  <c r="U29" i="11"/>
  <c r="P29" i="11"/>
  <c r="U25" i="11" l="1"/>
  <c r="T25" i="11"/>
  <c r="P25" i="11"/>
  <c r="O25" i="11"/>
  <c r="Q25" i="11" s="1"/>
  <c r="U24" i="11"/>
  <c r="T24" i="11"/>
  <c r="P24" i="11"/>
  <c r="O24" i="11"/>
  <c r="Q24" i="11" s="1"/>
  <c r="U23" i="11"/>
  <c r="T23" i="11"/>
  <c r="P23" i="11"/>
  <c r="O23" i="11"/>
  <c r="Q23" i="11" s="1"/>
  <c r="U22" i="11"/>
  <c r="T22" i="11"/>
  <c r="P22" i="11"/>
  <c r="O22" i="11"/>
  <c r="Q22" i="11" s="1"/>
  <c r="U21" i="11"/>
  <c r="T21" i="11"/>
  <c r="P21" i="11"/>
  <c r="O21" i="11"/>
  <c r="Q21" i="11" s="1"/>
  <c r="U20" i="11"/>
  <c r="T20" i="11"/>
  <c r="P20" i="11"/>
  <c r="O20" i="11"/>
  <c r="Q20" i="11" s="1"/>
  <c r="U19" i="11"/>
  <c r="T19" i="11"/>
  <c r="P19" i="11"/>
  <c r="O19" i="11"/>
  <c r="Q19" i="11" s="1"/>
  <c r="O18" i="11"/>
  <c r="Q18" i="11" s="1"/>
  <c r="T18" i="11"/>
  <c r="U18" i="11"/>
  <c r="P18" i="11"/>
  <c r="U17" i="11"/>
  <c r="T17" i="11"/>
  <c r="P17" i="11"/>
  <c r="O17" i="11"/>
  <c r="Q17" i="11" s="1"/>
  <c r="O16" i="11"/>
  <c r="Q16" i="11" s="1"/>
  <c r="U16" i="11"/>
  <c r="T16" i="11"/>
  <c r="P16" i="11"/>
  <c r="U15" i="11"/>
  <c r="T15" i="11"/>
  <c r="P15" i="11"/>
  <c r="O15" i="11"/>
  <c r="Q15" i="11" s="1"/>
  <c r="U14" i="11"/>
  <c r="T14" i="11"/>
  <c r="P14" i="11"/>
  <c r="O14" i="11"/>
  <c r="Q14" i="11" s="1"/>
  <c r="U13" i="11"/>
  <c r="T13" i="11"/>
  <c r="P13" i="11"/>
  <c r="O13" i="11"/>
  <c r="Q13" i="11" s="1"/>
  <c r="O12" i="11"/>
  <c r="U11" i="11" l="1"/>
  <c r="T11" i="11"/>
  <c r="P11" i="11"/>
  <c r="O11" i="11"/>
  <c r="O218" i="11" s="1"/>
  <c r="Q11" i="11" l="1"/>
  <c r="U12" i="11"/>
  <c r="T12" i="11"/>
  <c r="T218" i="11" s="1"/>
  <c r="P12" i="11"/>
  <c r="Q12" i="11"/>
  <c r="U218" i="11" l="1"/>
  <c r="U199" i="8"/>
  <c r="T199" i="8"/>
  <c r="P199" i="8"/>
  <c r="O199" i="8"/>
  <c r="Q199" i="8" s="1"/>
  <c r="T198" i="8" l="1"/>
  <c r="U197" i="8" l="1"/>
  <c r="T197" i="8"/>
  <c r="P197" i="8"/>
  <c r="O197" i="8"/>
  <c r="Q197" i="8" s="1"/>
  <c r="O198" i="8"/>
  <c r="Q198" i="8" s="1"/>
  <c r="P198" i="8"/>
  <c r="U198" i="8"/>
  <c r="U196" i="8" l="1"/>
  <c r="T196" i="8"/>
  <c r="P196" i="8"/>
  <c r="O196" i="8"/>
  <c r="Q196" i="8" s="1"/>
  <c r="O195" i="8" l="1"/>
  <c r="Q195" i="8" s="1"/>
  <c r="U195" i="8"/>
  <c r="T195" i="8"/>
  <c r="P195" i="8"/>
  <c r="O193" i="8"/>
  <c r="O194" i="8"/>
  <c r="Q194" i="8" s="1"/>
  <c r="T194" i="8"/>
  <c r="U194" i="8"/>
  <c r="P194" i="8"/>
  <c r="O187" i="8"/>
  <c r="Q187" i="8" s="1"/>
  <c r="T187" i="8"/>
  <c r="U187" i="8"/>
  <c r="P187" i="8"/>
  <c r="U193" i="8" l="1"/>
  <c r="T193" i="8"/>
  <c r="Q193" i="8"/>
  <c r="P193" i="8"/>
  <c r="O192" i="8" l="1"/>
  <c r="Q192" i="8" s="1"/>
  <c r="T192" i="8"/>
  <c r="U192" i="8"/>
  <c r="P192" i="8"/>
  <c r="U191" i="8" l="1"/>
  <c r="T191" i="8"/>
  <c r="P191" i="8"/>
  <c r="O191" i="8"/>
  <c r="Q191" i="8" s="1"/>
  <c r="U190" i="8" l="1"/>
  <c r="T190" i="8"/>
  <c r="P190" i="8"/>
  <c r="O190" i="8"/>
  <c r="Q190" i="8" s="1"/>
  <c r="O189" i="8" l="1"/>
  <c r="Q189" i="8" s="1"/>
  <c r="T189" i="8"/>
  <c r="U189" i="8"/>
  <c r="P189" i="8"/>
  <c r="U188" i="8"/>
  <c r="T188" i="8"/>
  <c r="P188" i="8"/>
  <c r="O188" i="8"/>
  <c r="Q188" i="8" s="1"/>
  <c r="O184" i="8"/>
  <c r="Q184" i="8" s="1"/>
  <c r="T184" i="8"/>
  <c r="U184" i="8"/>
  <c r="P184" i="8"/>
  <c r="U183" i="8" l="1"/>
  <c r="T183" i="8"/>
  <c r="P183" i="8"/>
  <c r="O183" i="8"/>
  <c r="Q183" i="8" s="1"/>
  <c r="U186" i="8" l="1"/>
  <c r="T186" i="8"/>
  <c r="P186" i="8"/>
  <c r="O186" i="8"/>
  <c r="Q186" i="8" s="1"/>
  <c r="U185" i="8"/>
  <c r="T185" i="8"/>
  <c r="P185" i="8"/>
  <c r="O185" i="8"/>
  <c r="Q185" i="8" s="1"/>
  <c r="U181" i="8" l="1"/>
  <c r="T181" i="8"/>
  <c r="P181" i="8"/>
  <c r="O181" i="8"/>
  <c r="Q181" i="8" s="1"/>
  <c r="U182" i="8" l="1"/>
  <c r="T182" i="8"/>
  <c r="P182" i="8"/>
  <c r="O182" i="8"/>
  <c r="Q182" i="8" s="1"/>
  <c r="U180" i="8" l="1"/>
  <c r="T180" i="8"/>
  <c r="P180" i="8"/>
  <c r="O180" i="8"/>
  <c r="Q180" i="8" s="1"/>
  <c r="U173" i="8"/>
  <c r="T173" i="8"/>
  <c r="P173" i="8"/>
  <c r="O173" i="8"/>
  <c r="Q173" i="8" s="1"/>
  <c r="U179" i="8" l="1"/>
  <c r="T179" i="8"/>
  <c r="P179" i="8"/>
  <c r="O179" i="8"/>
  <c r="Q179" i="8" s="1"/>
  <c r="U178" i="8" l="1"/>
  <c r="T178" i="8"/>
  <c r="P178" i="8"/>
  <c r="O178" i="8"/>
  <c r="Q178" i="8" s="1"/>
  <c r="U177" i="8" l="1"/>
  <c r="T177" i="8"/>
  <c r="P177" i="8"/>
  <c r="O177" i="8"/>
  <c r="Q177" i="8" s="1"/>
  <c r="S204" i="8" l="1"/>
  <c r="R204" i="8"/>
  <c r="N204" i="8"/>
  <c r="O176" i="8" l="1"/>
  <c r="Q176" i="8" s="1"/>
  <c r="T176" i="8"/>
  <c r="U176" i="8"/>
  <c r="P176" i="8"/>
  <c r="O175" i="8" l="1"/>
  <c r="Q175" i="8" s="1"/>
  <c r="T175" i="8"/>
  <c r="U175" i="8"/>
  <c r="P175" i="8"/>
  <c r="U174" i="8"/>
  <c r="T174" i="8"/>
  <c r="P174" i="8"/>
  <c r="O174" i="8"/>
  <c r="Q174" i="8" s="1"/>
  <c r="U172" i="8" l="1"/>
  <c r="T172" i="8"/>
  <c r="P172" i="8"/>
  <c r="O172" i="8"/>
  <c r="Q172" i="8" s="1"/>
  <c r="O171" i="8"/>
  <c r="Q171" i="8" s="1"/>
  <c r="T171" i="8"/>
  <c r="U171" i="8"/>
  <c r="P171" i="8"/>
  <c r="U169" i="8"/>
  <c r="T169" i="8"/>
  <c r="P169" i="8"/>
  <c r="O169" i="8"/>
  <c r="Q169" i="8" s="1"/>
  <c r="U167" i="8"/>
  <c r="T167" i="8"/>
  <c r="P167" i="8"/>
  <c r="O167" i="8"/>
  <c r="Q167" i="8" s="1"/>
  <c r="O165" i="8"/>
  <c r="Q165" i="8" s="1"/>
  <c r="T165" i="8"/>
  <c r="U165" i="8"/>
  <c r="P165" i="8"/>
  <c r="U170" i="8" l="1"/>
  <c r="T170" i="8"/>
  <c r="P170" i="8"/>
  <c r="O170" i="8"/>
  <c r="Q170" i="8" s="1"/>
  <c r="U168" i="8"/>
  <c r="T168" i="8"/>
  <c r="P168" i="8"/>
  <c r="O168" i="8"/>
  <c r="Q168" i="8" s="1"/>
  <c r="U166" i="8" l="1"/>
  <c r="T166" i="8"/>
  <c r="P166" i="8"/>
  <c r="O166" i="8"/>
  <c r="Q166" i="8" s="1"/>
  <c r="O164" i="8" l="1"/>
  <c r="Q164" i="8" s="1"/>
  <c r="T164" i="8"/>
  <c r="U164" i="8"/>
  <c r="P164" i="8"/>
  <c r="O159" i="8" l="1"/>
  <c r="Q159" i="8" s="1"/>
  <c r="T159" i="8"/>
  <c r="U159" i="8"/>
  <c r="P159" i="8"/>
  <c r="O163" i="8" l="1"/>
  <c r="Q163" i="8" s="1"/>
  <c r="U163" i="8"/>
  <c r="T163" i="8"/>
  <c r="P163" i="8"/>
  <c r="U154" i="8" l="1"/>
  <c r="T154" i="8"/>
  <c r="P154" i="8"/>
  <c r="O154" i="8"/>
  <c r="Q154" i="8" s="1"/>
  <c r="U162" i="8" l="1"/>
  <c r="T162" i="8"/>
  <c r="P162" i="8"/>
  <c r="O162" i="8"/>
  <c r="Q162" i="8" s="1"/>
  <c r="U161" i="8" l="1"/>
  <c r="T161" i="8"/>
  <c r="P161" i="8"/>
  <c r="O161" i="8"/>
  <c r="Q161" i="8" s="1"/>
  <c r="U160" i="8"/>
  <c r="T160" i="8"/>
  <c r="P160" i="8"/>
  <c r="O160" i="8"/>
  <c r="Q160" i="8" s="1"/>
  <c r="U158" i="8" l="1"/>
  <c r="T158" i="8"/>
  <c r="P158" i="8"/>
  <c r="O158" i="8"/>
  <c r="Q158" i="8" s="1"/>
  <c r="O156" i="8" l="1"/>
  <c r="Q156" i="8" s="1"/>
  <c r="T156" i="8"/>
  <c r="U156" i="8"/>
  <c r="P156" i="8"/>
  <c r="U157" i="8" l="1"/>
  <c r="T157" i="8"/>
  <c r="P157" i="8"/>
  <c r="O157" i="8"/>
  <c r="Q157" i="8" s="1"/>
  <c r="U155" i="8" l="1"/>
  <c r="T155" i="8"/>
  <c r="P155" i="8"/>
  <c r="O155" i="8"/>
  <c r="Q155" i="8" s="1"/>
  <c r="U146" i="8"/>
  <c r="T146" i="8"/>
  <c r="P146" i="8"/>
  <c r="O146" i="8"/>
  <c r="Q146" i="8" s="1"/>
  <c r="O147" i="8"/>
  <c r="Q147" i="8" s="1"/>
  <c r="P147" i="8"/>
  <c r="T147" i="8"/>
  <c r="U147" i="8"/>
  <c r="O143" i="8" l="1"/>
  <c r="Q143" i="8" s="1"/>
  <c r="T143" i="8"/>
  <c r="U143" i="8"/>
  <c r="P143" i="8"/>
  <c r="U153" i="8" l="1"/>
  <c r="T153" i="8"/>
  <c r="P153" i="8"/>
  <c r="O153" i="8"/>
  <c r="Q153" i="8" s="1"/>
  <c r="O148" i="8"/>
  <c r="Q148" i="8" s="1"/>
  <c r="T148" i="8"/>
  <c r="U148" i="8"/>
  <c r="P148" i="8"/>
  <c r="U150" i="8"/>
  <c r="T150" i="8"/>
  <c r="P150" i="8"/>
  <c r="O150" i="8"/>
  <c r="Q150" i="8" s="1"/>
  <c r="O151" i="8"/>
  <c r="Q151" i="8" s="1"/>
  <c r="P151" i="8"/>
  <c r="T151" i="8"/>
  <c r="U151" i="8"/>
  <c r="U152" i="8" l="1"/>
  <c r="T152" i="8"/>
  <c r="P152" i="8"/>
  <c r="O152" i="8"/>
  <c r="Q152" i="8" s="1"/>
  <c r="U149" i="8" l="1"/>
  <c r="T149" i="8"/>
  <c r="P149" i="8"/>
  <c r="O149" i="8"/>
  <c r="Q149" i="8" s="1"/>
  <c r="U145" i="8" l="1"/>
  <c r="T145" i="8"/>
  <c r="P145" i="8"/>
  <c r="O145" i="8"/>
  <c r="Q145" i="8" s="1"/>
  <c r="O134" i="8" l="1"/>
  <c r="Q134" i="8" s="1"/>
  <c r="P134" i="8"/>
  <c r="T134" i="8"/>
  <c r="U134" i="8"/>
  <c r="U142" i="8"/>
  <c r="T142" i="8"/>
  <c r="P142" i="8"/>
  <c r="O142" i="8"/>
  <c r="Q142" i="8" s="1"/>
  <c r="U144" i="8" l="1"/>
  <c r="T144" i="8"/>
  <c r="P144" i="8"/>
  <c r="O144" i="8"/>
  <c r="Q144" i="8" s="1"/>
  <c r="U141" i="8"/>
  <c r="T141" i="8"/>
  <c r="P141" i="8"/>
  <c r="O141" i="8"/>
  <c r="Q141" i="8" s="1"/>
  <c r="U140" i="8" l="1"/>
  <c r="T140" i="8"/>
  <c r="P140" i="8"/>
  <c r="O140" i="8"/>
  <c r="Q140" i="8" s="1"/>
  <c r="U132" i="8"/>
  <c r="T132" i="8"/>
  <c r="P132" i="8"/>
  <c r="O132" i="8"/>
  <c r="Q132" i="8" s="1"/>
  <c r="U139" i="8" l="1"/>
  <c r="T139" i="8"/>
  <c r="P139" i="8"/>
  <c r="O139" i="8"/>
  <c r="Q139" i="8" s="1"/>
  <c r="U135" i="8"/>
  <c r="T135" i="8"/>
  <c r="P135" i="8"/>
  <c r="O135" i="8"/>
  <c r="Q135" i="8" s="1"/>
  <c r="U138" i="8" l="1"/>
  <c r="T138" i="8"/>
  <c r="P138" i="8"/>
  <c r="O138" i="8"/>
  <c r="Q138" i="8" s="1"/>
  <c r="U137" i="8"/>
  <c r="T137" i="8"/>
  <c r="P137" i="8"/>
  <c r="O137" i="8"/>
  <c r="Q137" i="8" s="1"/>
  <c r="U136" i="8" l="1"/>
  <c r="T136" i="8"/>
  <c r="P136" i="8"/>
  <c r="O136" i="8"/>
  <c r="Q136" i="8" s="1"/>
  <c r="U133" i="8" l="1"/>
  <c r="T133" i="8"/>
  <c r="P133" i="8"/>
  <c r="O133" i="8"/>
  <c r="Q133" i="8" s="1"/>
  <c r="U131" i="8"/>
  <c r="T131" i="8"/>
  <c r="P131" i="8"/>
  <c r="O131" i="8"/>
  <c r="Q131" i="8" s="1"/>
  <c r="U130" i="8" l="1"/>
  <c r="T130" i="8"/>
  <c r="P130" i="8"/>
  <c r="O130" i="8"/>
  <c r="Q130" i="8" s="1"/>
  <c r="U129" i="8"/>
  <c r="T129" i="8"/>
  <c r="P129" i="8"/>
  <c r="O129" i="8"/>
  <c r="Q129" i="8" s="1"/>
  <c r="U128" i="8" l="1"/>
  <c r="T128" i="8"/>
  <c r="P128" i="8"/>
  <c r="O128" i="8"/>
  <c r="Q128" i="8" s="1"/>
  <c r="U127" i="8" l="1"/>
  <c r="T127" i="8"/>
  <c r="P127" i="8"/>
  <c r="O127" i="8"/>
  <c r="Q127" i="8" s="1"/>
  <c r="U126" i="8"/>
  <c r="T126" i="8"/>
  <c r="P126" i="8"/>
  <c r="O126" i="8"/>
  <c r="Q126" i="8" s="1"/>
  <c r="U125" i="8" l="1"/>
  <c r="T125" i="8"/>
  <c r="P125" i="8"/>
  <c r="O125" i="8"/>
  <c r="Q125" i="8" s="1"/>
  <c r="U124" i="8" l="1"/>
  <c r="T124" i="8"/>
  <c r="P124" i="8"/>
  <c r="O124" i="8"/>
  <c r="Q124" i="8" s="1"/>
  <c r="U123" i="8" l="1"/>
  <c r="T123" i="8"/>
  <c r="P123" i="8"/>
  <c r="O123" i="8"/>
  <c r="Q123" i="8" s="1"/>
  <c r="U122" i="8"/>
  <c r="T122" i="8"/>
  <c r="P122" i="8"/>
  <c r="O122" i="8"/>
  <c r="Q122" i="8" s="1"/>
  <c r="U121" i="8" l="1"/>
  <c r="T121" i="8"/>
  <c r="P121" i="8"/>
  <c r="O121" i="8"/>
  <c r="Q121" i="8" s="1"/>
  <c r="U118" i="8" l="1"/>
  <c r="T118" i="8"/>
  <c r="P118" i="8"/>
  <c r="O118" i="8"/>
  <c r="Q118" i="8" s="1"/>
  <c r="U120" i="8" l="1"/>
  <c r="T120" i="8"/>
  <c r="P120" i="8"/>
  <c r="O120" i="8"/>
  <c r="Q120" i="8" s="1"/>
  <c r="O119" i="8"/>
  <c r="Q119" i="8" s="1"/>
  <c r="P119" i="8"/>
  <c r="T119" i="8"/>
  <c r="U119" i="8"/>
  <c r="U115" i="8"/>
  <c r="T115" i="8"/>
  <c r="P115" i="8"/>
  <c r="O115" i="8"/>
  <c r="Q115" i="8" s="1"/>
  <c r="U117" i="8" l="1"/>
  <c r="T117" i="8"/>
  <c r="P117" i="8"/>
  <c r="O117" i="8"/>
  <c r="Q117" i="8" s="1"/>
  <c r="U116" i="8" l="1"/>
  <c r="T116" i="8"/>
  <c r="P116" i="8"/>
  <c r="O116" i="8"/>
  <c r="Q116" i="8" s="1"/>
  <c r="U114" i="8" l="1"/>
  <c r="T114" i="8"/>
  <c r="P114" i="8"/>
  <c r="O114" i="8"/>
  <c r="Q114" i="8" s="1"/>
  <c r="U113" i="8" l="1"/>
  <c r="T113" i="8"/>
  <c r="P113" i="8"/>
  <c r="O113" i="8"/>
  <c r="Q113" i="8" s="1"/>
  <c r="O112" i="8"/>
  <c r="Q112" i="8" s="1"/>
  <c r="P112" i="8"/>
  <c r="T112" i="8"/>
  <c r="U112" i="8"/>
  <c r="U111" i="8"/>
  <c r="T111" i="8"/>
  <c r="P111" i="8"/>
  <c r="O111" i="8"/>
  <c r="Q111" i="8" s="1"/>
  <c r="U110" i="8" l="1"/>
  <c r="T110" i="8"/>
  <c r="P110" i="8"/>
  <c r="O110" i="8"/>
  <c r="Q110" i="8" s="1"/>
  <c r="U109" i="8"/>
  <c r="T109" i="8"/>
  <c r="P109" i="8"/>
  <c r="O109" i="8"/>
  <c r="Q109" i="8" s="1"/>
  <c r="U108" i="8"/>
  <c r="T108" i="8"/>
  <c r="P108" i="8"/>
  <c r="O108" i="8"/>
  <c r="Q108" i="8" s="1"/>
  <c r="U107" i="8"/>
  <c r="T107" i="8"/>
  <c r="P107" i="8"/>
  <c r="O107" i="8"/>
  <c r="Q107" i="8" s="1"/>
  <c r="U106" i="8"/>
  <c r="T106" i="8"/>
  <c r="P106" i="8"/>
  <c r="O106" i="8"/>
  <c r="Q106" i="8" s="1"/>
  <c r="U105" i="8"/>
  <c r="T105" i="8"/>
  <c r="P105" i="8"/>
  <c r="O105" i="8"/>
  <c r="Q105" i="8" s="1"/>
  <c r="U104" i="8"/>
  <c r="T104" i="8"/>
  <c r="P104" i="8"/>
  <c r="O104" i="8"/>
  <c r="Q104" i="8" s="1"/>
  <c r="U103" i="8"/>
  <c r="T103" i="8"/>
  <c r="P103" i="8"/>
  <c r="O103" i="8"/>
  <c r="Q103" i="8" s="1"/>
  <c r="U102" i="8"/>
  <c r="T102" i="8"/>
  <c r="P102" i="8"/>
  <c r="O102" i="8"/>
  <c r="Q102" i="8" s="1"/>
  <c r="U101" i="8"/>
  <c r="T101" i="8"/>
  <c r="P101" i="8"/>
  <c r="O101" i="8"/>
  <c r="Q101" i="8" s="1"/>
  <c r="U100" i="8"/>
  <c r="T100" i="8"/>
  <c r="P100" i="8"/>
  <c r="O100" i="8"/>
  <c r="Q100" i="8" s="1"/>
  <c r="U99" i="8"/>
  <c r="T99" i="8"/>
  <c r="P99" i="8"/>
  <c r="O99" i="8"/>
  <c r="Q99" i="8" s="1"/>
  <c r="U98" i="8"/>
  <c r="T98" i="8"/>
  <c r="P98" i="8"/>
  <c r="O98" i="8"/>
  <c r="Q98" i="8" s="1"/>
  <c r="U97" i="8"/>
  <c r="T97" i="8"/>
  <c r="P97" i="8"/>
  <c r="O97" i="8"/>
  <c r="Q97" i="8" s="1"/>
  <c r="U96" i="8"/>
  <c r="T96" i="8"/>
  <c r="P96" i="8"/>
  <c r="O96" i="8"/>
  <c r="Q96" i="8" s="1"/>
  <c r="U95" i="8"/>
  <c r="T95" i="8"/>
  <c r="P95" i="8"/>
  <c r="O95" i="8"/>
  <c r="Q95" i="8" s="1"/>
  <c r="U94" i="8"/>
  <c r="T94" i="8"/>
  <c r="P94" i="8"/>
  <c r="O94" i="8"/>
  <c r="Q94" i="8" s="1"/>
  <c r="U93" i="8"/>
  <c r="T93" i="8"/>
  <c r="P93" i="8"/>
  <c r="O93" i="8"/>
  <c r="Q93" i="8" s="1"/>
  <c r="U92" i="8"/>
  <c r="T92" i="8"/>
  <c r="P92" i="8"/>
  <c r="O92" i="8"/>
  <c r="Q92" i="8" s="1"/>
  <c r="U91" i="8"/>
  <c r="T91" i="8"/>
  <c r="P91" i="8"/>
  <c r="O91" i="8"/>
  <c r="Q91" i="8" s="1"/>
  <c r="U90" i="8"/>
  <c r="T90" i="8"/>
  <c r="P90" i="8"/>
  <c r="O90" i="8"/>
  <c r="Q90" i="8" s="1"/>
  <c r="U88" i="8"/>
  <c r="T88" i="8"/>
  <c r="P88" i="8"/>
  <c r="O88" i="8"/>
  <c r="Q88" i="8" s="1"/>
  <c r="U87" i="8"/>
  <c r="T87" i="8"/>
  <c r="P87" i="8"/>
  <c r="O87" i="8"/>
  <c r="Q87" i="8" s="1"/>
  <c r="U86" i="8"/>
  <c r="T86" i="8"/>
  <c r="P86" i="8"/>
  <c r="O86" i="8"/>
  <c r="Q86" i="8" s="1"/>
  <c r="U84" i="8"/>
  <c r="T84" i="8"/>
  <c r="P84" i="8"/>
  <c r="O84" i="8"/>
  <c r="Q84" i="8" s="1"/>
  <c r="U82" i="8"/>
  <c r="T82" i="8"/>
  <c r="P82" i="8"/>
  <c r="O82" i="8"/>
  <c r="Q82" i="8" s="1"/>
  <c r="U81" i="8"/>
  <c r="T81" i="8"/>
  <c r="P81" i="8"/>
  <c r="O81" i="8"/>
  <c r="Q81" i="8" s="1"/>
  <c r="U80" i="8"/>
  <c r="T80" i="8"/>
  <c r="P80" i="8"/>
  <c r="O80" i="8"/>
  <c r="Q80" i="8" s="1"/>
  <c r="U79" i="8"/>
  <c r="T79" i="8"/>
  <c r="P79" i="8"/>
  <c r="O79" i="8"/>
  <c r="Q79" i="8" s="1"/>
  <c r="U78" i="8"/>
  <c r="T78" i="8"/>
  <c r="P78" i="8"/>
  <c r="O78" i="8"/>
  <c r="Q78" i="8" s="1"/>
  <c r="U77" i="8"/>
  <c r="T77" i="8"/>
  <c r="P77" i="8"/>
  <c r="O77" i="8"/>
  <c r="Q77" i="8" s="1"/>
  <c r="U76" i="8"/>
  <c r="T76" i="8"/>
  <c r="P76" i="8"/>
  <c r="O76" i="8"/>
  <c r="Q76" i="8" s="1"/>
  <c r="O75" i="8"/>
  <c r="Q75" i="8" s="1"/>
  <c r="O83" i="8"/>
  <c r="Q83" i="8" s="1"/>
  <c r="O85" i="8"/>
  <c r="Q85" i="8" s="1"/>
  <c r="O89" i="8"/>
  <c r="Q89" i="8" s="1"/>
  <c r="U75" i="8"/>
  <c r="T75" i="8"/>
  <c r="P75" i="8"/>
  <c r="P83" i="8"/>
  <c r="P85" i="8"/>
  <c r="P89" i="8"/>
  <c r="T83" i="8"/>
  <c r="T85" i="8"/>
  <c r="T89" i="8"/>
  <c r="U83" i="8"/>
  <c r="U85" i="8"/>
  <c r="U89" i="8"/>
  <c r="U30" i="8" l="1"/>
  <c r="T30" i="8"/>
  <c r="P30" i="8"/>
  <c r="O30" i="8"/>
  <c r="Q30" i="8" s="1"/>
  <c r="O29" i="8"/>
  <c r="Q29" i="8" s="1"/>
  <c r="P29" i="8"/>
  <c r="T29" i="8"/>
  <c r="U29" i="8"/>
  <c r="U74" i="8"/>
  <c r="T74" i="8"/>
  <c r="P74" i="8"/>
  <c r="O74" i="8"/>
  <c r="Q74" i="8" s="1"/>
  <c r="U73" i="8"/>
  <c r="T73" i="8"/>
  <c r="P73" i="8"/>
  <c r="O73" i="8"/>
  <c r="Q73" i="8" s="1"/>
  <c r="U72" i="8"/>
  <c r="T72" i="8"/>
  <c r="P72" i="8"/>
  <c r="O72" i="8"/>
  <c r="Q72" i="8" s="1"/>
  <c r="U71" i="8"/>
  <c r="T71" i="8"/>
  <c r="P71" i="8"/>
  <c r="O71" i="8"/>
  <c r="Q71" i="8" s="1"/>
  <c r="U70" i="8"/>
  <c r="T70" i="8"/>
  <c r="P70" i="8"/>
  <c r="O70" i="8"/>
  <c r="Q70" i="8" s="1"/>
  <c r="U69" i="8"/>
  <c r="T69" i="8"/>
  <c r="P69" i="8"/>
  <c r="O69" i="8"/>
  <c r="Q69" i="8" s="1"/>
  <c r="U68" i="8"/>
  <c r="T68" i="8"/>
  <c r="P68" i="8"/>
  <c r="O68" i="8"/>
  <c r="Q68" i="8" s="1"/>
  <c r="U67" i="8"/>
  <c r="T67" i="8"/>
  <c r="P67" i="8"/>
  <c r="O67" i="8"/>
  <c r="Q67" i="8" s="1"/>
  <c r="U66" i="8"/>
  <c r="T66" i="8"/>
  <c r="P66" i="8"/>
  <c r="O66" i="8"/>
  <c r="Q66" i="8" s="1"/>
  <c r="U65" i="8"/>
  <c r="T65" i="8"/>
  <c r="P65" i="8"/>
  <c r="O65" i="8"/>
  <c r="Q65" i="8" s="1"/>
  <c r="U64" i="8"/>
  <c r="T64" i="8"/>
  <c r="P64" i="8"/>
  <c r="O64" i="8"/>
  <c r="Q64" i="8" s="1"/>
  <c r="U63" i="8"/>
  <c r="T63" i="8"/>
  <c r="P63" i="8"/>
  <c r="O63" i="8"/>
  <c r="Q63" i="8" s="1"/>
  <c r="U62" i="8"/>
  <c r="T62" i="8"/>
  <c r="P62" i="8"/>
  <c r="O62" i="8"/>
  <c r="Q62" i="8" s="1"/>
  <c r="U61" i="8"/>
  <c r="T61" i="8"/>
  <c r="P61" i="8"/>
  <c r="O61" i="8"/>
  <c r="Q61" i="8" s="1"/>
  <c r="U60" i="8"/>
  <c r="T60" i="8"/>
  <c r="P60" i="8"/>
  <c r="O60" i="8"/>
  <c r="Q60" i="8" s="1"/>
  <c r="U59" i="8"/>
  <c r="T59" i="8"/>
  <c r="P59" i="8"/>
  <c r="O59" i="8"/>
  <c r="Q59" i="8" s="1"/>
  <c r="U58" i="8"/>
  <c r="T58" i="8"/>
  <c r="P58" i="8"/>
  <c r="O58" i="8"/>
  <c r="Q58" i="8" s="1"/>
  <c r="U56" i="8"/>
  <c r="T56" i="8"/>
  <c r="P56" i="8"/>
  <c r="O56" i="8"/>
  <c r="Q56" i="8" s="1"/>
  <c r="U55" i="8"/>
  <c r="T55" i="8"/>
  <c r="P55" i="8"/>
  <c r="O55" i="8"/>
  <c r="Q55" i="8" s="1"/>
  <c r="U54" i="8"/>
  <c r="T54" i="8"/>
  <c r="P54" i="8"/>
  <c r="O54" i="8"/>
  <c r="Q54" i="8" s="1"/>
  <c r="U53" i="8"/>
  <c r="T53" i="8"/>
  <c r="P53" i="8"/>
  <c r="O53" i="8"/>
  <c r="Q53" i="8" s="1"/>
  <c r="U52" i="8"/>
  <c r="T52" i="8"/>
  <c r="P52" i="8"/>
  <c r="O52" i="8"/>
  <c r="Q52" i="8" s="1"/>
  <c r="U51" i="8"/>
  <c r="T51" i="8"/>
  <c r="P51" i="8"/>
  <c r="O51" i="8"/>
  <c r="Q51" i="8" s="1"/>
  <c r="U50" i="8"/>
  <c r="T50" i="8"/>
  <c r="Q50" i="8"/>
  <c r="P50" i="8"/>
  <c r="U49" i="8"/>
  <c r="T49" i="8"/>
  <c r="P49" i="8"/>
  <c r="O49" i="8"/>
  <c r="Q49" i="8" s="1"/>
  <c r="U47" i="8"/>
  <c r="T47" i="8"/>
  <c r="P47" i="8"/>
  <c r="O47" i="8"/>
  <c r="Q47" i="8" s="1"/>
  <c r="U45" i="8"/>
  <c r="T45" i="8"/>
  <c r="P45" i="8"/>
  <c r="O45" i="8"/>
  <c r="Q45" i="8" s="1"/>
  <c r="U43" i="8"/>
  <c r="T43" i="8"/>
  <c r="P43" i="8"/>
  <c r="O43" i="8"/>
  <c r="Q43" i="8" s="1"/>
  <c r="U42" i="8"/>
  <c r="T42" i="8"/>
  <c r="P42" i="8"/>
  <c r="O42" i="8"/>
  <c r="Q42" i="8" s="1"/>
  <c r="U41" i="8"/>
  <c r="T41" i="8"/>
  <c r="P41" i="8"/>
  <c r="O41" i="8"/>
  <c r="Q41" i="8" s="1"/>
  <c r="U40" i="8"/>
  <c r="T40" i="8"/>
  <c r="P40" i="8"/>
  <c r="O40" i="8"/>
  <c r="Q40" i="8" s="1"/>
  <c r="U39" i="8"/>
  <c r="T39" i="8"/>
  <c r="P39" i="8"/>
  <c r="O39" i="8"/>
  <c r="Q39" i="8" s="1"/>
  <c r="U38" i="8"/>
  <c r="T38" i="8"/>
  <c r="P38" i="8"/>
  <c r="O38" i="8"/>
  <c r="Q38" i="8" s="1"/>
  <c r="U36" i="8"/>
  <c r="T36" i="8"/>
  <c r="P36" i="8"/>
  <c r="O36" i="8"/>
  <c r="Q36" i="8" s="1"/>
  <c r="U57" i="8" l="1"/>
  <c r="T57" i="8"/>
  <c r="P57" i="8"/>
  <c r="O57" i="8"/>
  <c r="Q57" i="8" s="1"/>
  <c r="U48" i="8"/>
  <c r="T48" i="8"/>
  <c r="P48" i="8"/>
  <c r="O48" i="8"/>
  <c r="Q48" i="8" s="1"/>
  <c r="U46" i="8"/>
  <c r="T46" i="8"/>
  <c r="P46" i="8"/>
  <c r="O46" i="8"/>
  <c r="Q46" i="8" s="1"/>
  <c r="U44" i="8"/>
  <c r="T44" i="8"/>
  <c r="P44" i="8"/>
  <c r="O44" i="8"/>
  <c r="Q44" i="8" s="1"/>
  <c r="U37" i="8"/>
  <c r="T37" i="8"/>
  <c r="P37" i="8"/>
  <c r="O37" i="8"/>
  <c r="Q37" i="8" s="1"/>
  <c r="U35" i="8"/>
  <c r="T35" i="8"/>
  <c r="P35" i="8"/>
  <c r="O35" i="8"/>
  <c r="Q35" i="8" s="1"/>
  <c r="U34" i="8"/>
  <c r="T34" i="8"/>
  <c r="P34" i="8"/>
  <c r="O34" i="8"/>
  <c r="Q34" i="8" s="1"/>
  <c r="U33" i="8"/>
  <c r="T33" i="8"/>
  <c r="P33" i="8"/>
  <c r="O33" i="8"/>
  <c r="Q33" i="8" s="1"/>
  <c r="U32" i="8"/>
  <c r="T32" i="8"/>
  <c r="P32" i="8"/>
  <c r="O32" i="8"/>
  <c r="Q32" i="8" s="1"/>
  <c r="U31" i="8"/>
  <c r="T31" i="8"/>
  <c r="P31" i="8"/>
  <c r="O31" i="8"/>
  <c r="Q31" i="8" s="1"/>
  <c r="U28" i="8"/>
  <c r="T28" i="8"/>
  <c r="P28" i="8"/>
  <c r="O28" i="8"/>
  <c r="Q28" i="8" s="1"/>
  <c r="U27" i="8"/>
  <c r="T27" i="8"/>
  <c r="P27" i="8"/>
  <c r="O27" i="8"/>
  <c r="Q27" i="8" s="1"/>
  <c r="U26" i="8"/>
  <c r="T26" i="8"/>
  <c r="P26" i="8"/>
  <c r="O26" i="8"/>
  <c r="Q26" i="8" s="1"/>
  <c r="U25" i="8"/>
  <c r="T25" i="8"/>
  <c r="Q25" i="8"/>
  <c r="P25" i="8"/>
  <c r="U24" i="8"/>
  <c r="T24" i="8"/>
  <c r="P24" i="8"/>
  <c r="O24" i="8"/>
  <c r="Q24" i="8" s="1"/>
  <c r="U23" i="8"/>
  <c r="T23" i="8"/>
  <c r="P23" i="8"/>
  <c r="O23" i="8"/>
  <c r="Q23" i="8" s="1"/>
  <c r="U22" i="8"/>
  <c r="T22" i="8"/>
  <c r="P22" i="8"/>
  <c r="Q22" i="8"/>
  <c r="U21" i="8"/>
  <c r="T21" i="8"/>
  <c r="P21" i="8"/>
  <c r="O21" i="8"/>
  <c r="Q21" i="8" s="1"/>
  <c r="U20" i="8"/>
  <c r="T20" i="8"/>
  <c r="P20" i="8"/>
  <c r="O20" i="8"/>
  <c r="Q20" i="8" s="1"/>
  <c r="U19" i="8"/>
  <c r="T19" i="8"/>
  <c r="P19" i="8"/>
  <c r="O19" i="8"/>
  <c r="Q19" i="8" s="1"/>
  <c r="U18" i="8"/>
  <c r="T18" i="8"/>
  <c r="P18" i="8"/>
  <c r="O18" i="8"/>
  <c r="Q18" i="8" s="1"/>
  <c r="U17" i="8"/>
  <c r="T17" i="8"/>
  <c r="P17" i="8"/>
  <c r="O17" i="8"/>
  <c r="Q17" i="8" s="1"/>
  <c r="U16" i="8"/>
  <c r="T16" i="8"/>
  <c r="P16" i="8"/>
  <c r="Q16" i="8"/>
  <c r="U15" i="8"/>
  <c r="T15" i="8"/>
  <c r="P15" i="8"/>
  <c r="O15" i="8"/>
  <c r="Q15" i="8" s="1"/>
  <c r="U14" i="8"/>
  <c r="T14" i="8"/>
  <c r="P14" i="8"/>
  <c r="O14" i="8"/>
  <c r="Q14" i="8" s="1"/>
  <c r="U13" i="8"/>
  <c r="T13" i="8"/>
  <c r="P13" i="8"/>
  <c r="O13" i="8"/>
  <c r="Q13" i="8" s="1"/>
  <c r="U12" i="8"/>
  <c r="T12" i="8"/>
  <c r="P12" i="8"/>
  <c r="O12" i="8"/>
  <c r="Q12" i="8" s="1"/>
  <c r="U11" i="8"/>
  <c r="T11" i="8"/>
  <c r="T204" i="8" s="1"/>
  <c r="P11" i="8"/>
  <c r="O11" i="8"/>
  <c r="Q11" i="8" s="1"/>
  <c r="U204" i="8" l="1"/>
</calcChain>
</file>

<file path=xl/sharedStrings.xml><?xml version="1.0" encoding="utf-8"?>
<sst xmlns="http://schemas.openxmlformats.org/spreadsheetml/2006/main" count="3077" uniqueCount="259">
  <si>
    <t>Όνομα πλοίου</t>
  </si>
  <si>
    <t>Ονομασία εταιρείας</t>
  </si>
  <si>
    <t>IMO Ship International Number</t>
  </si>
  <si>
    <t>Ώρα Άφιξης</t>
  </si>
  <si>
    <t>Ημερομηνία Αναχώρησης</t>
  </si>
  <si>
    <t>Home Port</t>
  </si>
  <si>
    <t>Προηγούμενο Λιμάνι</t>
  </si>
  <si>
    <t>Επόμενο Λιμάνι</t>
  </si>
  <si>
    <t>Αριθμός Επιβατών (πραγματικός)</t>
  </si>
  <si>
    <t>% Πληρότητα</t>
  </si>
  <si>
    <t>Επιβιβασθέντες</t>
  </si>
  <si>
    <t>Αποβιβασθέντες</t>
  </si>
  <si>
    <t>Transit</t>
  </si>
  <si>
    <t>Ημερομηνία Άφιξης</t>
  </si>
  <si>
    <t>Άφιξη</t>
  </si>
  <si>
    <t>Αναχώρηση</t>
  </si>
  <si>
    <t>Α/Α</t>
  </si>
  <si>
    <t>PHOENIX REISEN</t>
  </si>
  <si>
    <t>Ώρα Αναχώρησης</t>
  </si>
  <si>
    <t>ΌΧΙ</t>
  </si>
  <si>
    <t>ΜΕΣΙΝΑ</t>
  </si>
  <si>
    <t>ΣΑΝΤΟΡΙΝΗ</t>
  </si>
  <si>
    <t>ΚΑΤΑΚΟΛΟ</t>
  </si>
  <si>
    <t>HOLLAND AMERICA LINE</t>
  </si>
  <si>
    <t>ΛΕΜΕΣΣΟΣ</t>
  </si>
  <si>
    <t>ΠΕΙΡΑΙΑΣ</t>
  </si>
  <si>
    <t>QUEEN ELIZABETH</t>
  </si>
  <si>
    <t>ΡΟΔΟΣ</t>
  </si>
  <si>
    <t>COSTA FORTUNA</t>
  </si>
  <si>
    <t>ΝΑΠΟΛΗ</t>
  </si>
  <si>
    <t>ΑΚΑΜΠΑ</t>
  </si>
  <si>
    <t>ΠΟΡΤ ΣΑΙΝΤ</t>
  </si>
  <si>
    <t>Αριθμός Επιβατών (χωρητικότητα)</t>
  </si>
  <si>
    <t>ΠΑΤΜΟΣ</t>
  </si>
  <si>
    <t>ASHDOD</t>
  </si>
  <si>
    <t>ΓΥΘΕΙΟ</t>
  </si>
  <si>
    <t>PRINSENDAM</t>
  </si>
  <si>
    <t>AIDA CRUISES</t>
  </si>
  <si>
    <t>THOMSON CRUISES</t>
  </si>
  <si>
    <t>SUEZ</t>
  </si>
  <si>
    <t>ΑΛΕΞΑΝΔΡΕΙΑ</t>
  </si>
  <si>
    <t>DUBROVNIK</t>
  </si>
  <si>
    <t>Inter Port</t>
  </si>
  <si>
    <t>ΝΑΙ</t>
  </si>
  <si>
    <t>-</t>
  </si>
  <si>
    <t>EUROPA</t>
  </si>
  <si>
    <t>EUROPA 2</t>
  </si>
  <si>
    <t>ΚΑΛΑΜΑΤΑ</t>
  </si>
  <si>
    <t>ΣΥΜΗ</t>
  </si>
  <si>
    <t>ΡΕΘΥΜΝΟ</t>
  </si>
  <si>
    <t>ΧΑΝΙΑ</t>
  </si>
  <si>
    <t>HAPAG LLOYD</t>
  </si>
  <si>
    <t>GOLDEN IRIS</t>
  </si>
  <si>
    <t>ΧΑΙΦΑ</t>
  </si>
  <si>
    <t>ΜΥΚΟΝΟΣ</t>
  </si>
  <si>
    <t>FTI CRUISES</t>
  </si>
  <si>
    <t>NAI</t>
  </si>
  <si>
    <t>COSTA DELIZIOSA</t>
  </si>
  <si>
    <t>ΚΟΥΣΑΝΤΑΣΙ</t>
  </si>
  <si>
    <t>CIVITAVECCHIA</t>
  </si>
  <si>
    <t>CUNARD LINES</t>
  </si>
  <si>
    <t>ΠΥΛΟΣ</t>
  </si>
  <si>
    <t>ΜΑΡΜΑΡΑΣ</t>
  </si>
  <si>
    <t>HORIZON</t>
  </si>
  <si>
    <t>PULLMANTUR</t>
  </si>
  <si>
    <t>AEGEAN ODYSSEY</t>
  </si>
  <si>
    <t>VOYAGES TO ANTIQUITY</t>
  </si>
  <si>
    <t>PORT SAID</t>
  </si>
  <si>
    <t>MSC CRUISES</t>
  </si>
  <si>
    <t>TOTAL</t>
  </si>
  <si>
    <t>BERLIN</t>
  </si>
  <si>
    <t>ΒΑΛΛΕΤΤΑ</t>
  </si>
  <si>
    <t>CELESTYAL  CRUISES</t>
  </si>
  <si>
    <t>P &amp; O CRUISES</t>
  </si>
  <si>
    <t>VALLETTA</t>
  </si>
  <si>
    <t>ΜΟΝΕΜΒΑΣΙΑ</t>
  </si>
  <si>
    <t>SEA CLOUD</t>
  </si>
  <si>
    <t>OCEAN MAJESTY</t>
  </si>
  <si>
    <t>RIVIERA</t>
  </si>
  <si>
    <t>MEIN SCHIFF 3</t>
  </si>
  <si>
    <t>OCEANIA CRUISES</t>
  </si>
  <si>
    <t>TUI CRUISES</t>
  </si>
  <si>
    <t>ΜΑΛΤΑ</t>
  </si>
  <si>
    <t>CELESTYAL OLYMPIA</t>
  </si>
  <si>
    <t>ΑΣΤΟΝΤ</t>
  </si>
  <si>
    <t>MSC OPERA</t>
  </si>
  <si>
    <t>SILVER WIND</t>
  </si>
  <si>
    <t>SILVERSEA CRUISES</t>
  </si>
  <si>
    <t>MSC SINFONIA</t>
  </si>
  <si>
    <t>ΜΕΣΣΙΝΑ</t>
  </si>
  <si>
    <t>EILAT</t>
  </si>
  <si>
    <t>MSC MUSICA</t>
  </si>
  <si>
    <t>BOUDICCA</t>
  </si>
  <si>
    <t>MSC LIRICA</t>
  </si>
  <si>
    <t>OOSTERDAM</t>
  </si>
  <si>
    <t>ΚΑΤΑΝΙΑ</t>
  </si>
  <si>
    <t>CALABRIA</t>
  </si>
  <si>
    <t>ΚΕΡΚΥΡΑ</t>
  </si>
  <si>
    <t>SIRENA</t>
  </si>
  <si>
    <t>SILVER SPIRIT</t>
  </si>
  <si>
    <t>ΝΑΥΠΛΙΟ</t>
  </si>
  <si>
    <t>REGENT SEVEN SEAS</t>
  </si>
  <si>
    <t>Total</t>
  </si>
  <si>
    <t>LE LYRIAL</t>
  </si>
  <si>
    <t>SALAMIS FILOXENIA</t>
  </si>
  <si>
    <t>ΚΑΣΤΕΛΟΡΙΖΟ</t>
  </si>
  <si>
    <t>SALAMIS CRUISE LINES</t>
  </si>
  <si>
    <t>NORWEGIAN CRUISE LINE</t>
  </si>
  <si>
    <t>NAPLES</t>
  </si>
  <si>
    <t>HAIFA</t>
  </si>
  <si>
    <t>VIKING OCEAN CRUISES</t>
  </si>
  <si>
    <t>MSC MAGNIFICA</t>
  </si>
  <si>
    <t>AURORA</t>
  </si>
  <si>
    <t>VIKING SKY</t>
  </si>
  <si>
    <t>COSTA neo RIVIERA</t>
  </si>
  <si>
    <t>RUNNING ON WAVES</t>
  </si>
  <si>
    <t>ΒΕΝΕΤΙΑ</t>
  </si>
  <si>
    <t>ΣΟΥΔΑ</t>
  </si>
  <si>
    <t>NAUTICA</t>
  </si>
  <si>
    <t>ΣΟΡΕΝΤΟ</t>
  </si>
  <si>
    <t>OCEANA</t>
  </si>
  <si>
    <t>MANO MARITIME</t>
  </si>
  <si>
    <t>ΣΥΡΟΣ</t>
  </si>
  <si>
    <t>ΚΟΤΟΡ</t>
  </si>
  <si>
    <t>SEVEN SEAS VOYAGER</t>
  </si>
  <si>
    <t>REGENT SEVEN SEAS CRUISE</t>
  </si>
  <si>
    <t>FRED.OSEN  CRUISE LINES</t>
  </si>
  <si>
    <t>SILVER SEA CRUISES</t>
  </si>
  <si>
    <t>VIKING STAR</t>
  </si>
  <si>
    <t>COSTA MEDITERRANEA</t>
  </si>
  <si>
    <t xml:space="preserve"> MSC ORCHESTRA</t>
  </si>
  <si>
    <t>COSTA VICTORIA</t>
  </si>
  <si>
    <t>SALALAH</t>
  </si>
  <si>
    <t>ΣΤΟΙΧΕΙΑ ΚΙΝΗΣΗΣ ΚΡΟΥΑΖΙΕΡΟΠΛΟΙΩΝ 2018 - ΛΙΜΑΝΙ ΗΡΑΚΛΕΙΟΥ</t>
  </si>
  <si>
    <t>MAJESTY</t>
  </si>
  <si>
    <t>AIDAbella</t>
  </si>
  <si>
    <t>AQABA</t>
  </si>
  <si>
    <t>AIDA Cruises</t>
  </si>
  <si>
    <t>MSC ORCHESTRA</t>
  </si>
  <si>
    <t>CELESTYAL CRYSTAL</t>
  </si>
  <si>
    <t>MARELLA DISCOVERY 2</t>
  </si>
  <si>
    <t>ΚΑΡΠΑΘΟΣ</t>
  </si>
  <si>
    <t>ΣΑΜΟΣ</t>
  </si>
  <si>
    <t>MARELLA CRUISES</t>
  </si>
  <si>
    <t>CRYSTAL  ESPRIT</t>
  </si>
  <si>
    <t>ΣΠΕΤΣΕΣ</t>
  </si>
  <si>
    <t>CELEBRITY REFLECTION</t>
  </si>
  <si>
    <t>CELEBRITY CRUISES</t>
  </si>
  <si>
    <t>MAJESTIC INTERNATIONAL CRUISES</t>
  </si>
  <si>
    <t>MEIN SCHIFF 4</t>
  </si>
  <si>
    <t>LE LAPERSOUSE</t>
  </si>
  <si>
    <t>AZAMARA PURSUIT</t>
  </si>
  <si>
    <t>AZAMARA CLUB CRUISES</t>
  </si>
  <si>
    <t>PONANT CRUISES</t>
  </si>
  <si>
    <t>BRINTISI</t>
  </si>
  <si>
    <t>ELIAT</t>
  </si>
  <si>
    <t>ΑΛΕΞΑΝΔΡΙΑ</t>
  </si>
  <si>
    <t>AIDAcara</t>
  </si>
  <si>
    <t>CATANIA</t>
  </si>
  <si>
    <t>AIDAvita</t>
  </si>
  <si>
    <t>AIDAblu</t>
  </si>
  <si>
    <t>AIDAprima</t>
  </si>
  <si>
    <t>ΣΠΛΙΤ</t>
  </si>
  <si>
    <t xml:space="preserve">MARELLA DISCOVERY </t>
  </si>
  <si>
    <t>COSTA CRUISES</t>
  </si>
  <si>
    <t>ΣΤΟΙΧΕΙΑ ΚΙΝΗΣΗΣ ΚΡΟΥΑΖΙΕΡΟΠΛΟΙΩΝ 2019 - ΛΙΜΑΝΙ ΗΡΑΚΛΕΙΟΥ</t>
  </si>
  <si>
    <t>COSTA VENEZIA</t>
  </si>
  <si>
    <t>BARI</t>
  </si>
  <si>
    <t>EGYPT</t>
  </si>
  <si>
    <t>VIKING JUPITER</t>
  </si>
  <si>
    <t>LIMASSOL</t>
  </si>
  <si>
    <t>SEVEN SEAS NAVIGATOR</t>
  </si>
  <si>
    <t>ΑΓΙΟΣ ΝΙΚΟΛΑΟΣ</t>
  </si>
  <si>
    <t>COMPAGNIE DU PONANT</t>
  </si>
  <si>
    <t>ΤΑΟΡΜΙΝΑ</t>
  </si>
  <si>
    <t>MARMARIS</t>
  </si>
  <si>
    <t>VEENDAM</t>
  </si>
  <si>
    <t>CROWN IRIS</t>
  </si>
  <si>
    <t>MARELLA DISCOVERY</t>
  </si>
  <si>
    <t>XANIA</t>
  </si>
  <si>
    <t>SEA CLOUD CRUISES</t>
  </si>
  <si>
    <t>SALAMIS CRUISES LINES</t>
  </si>
  <si>
    <t>MARINA</t>
  </si>
  <si>
    <t>MSC POESIA</t>
  </si>
  <si>
    <t>KATAKOLON</t>
  </si>
  <si>
    <t>SANTORINI</t>
  </si>
  <si>
    <t>MONEMBASIA</t>
  </si>
  <si>
    <t>LE BOUGAINVILLE</t>
  </si>
  <si>
    <t>NIEUW STATENDAM</t>
  </si>
  <si>
    <t>ΒΟΛΟΣ</t>
  </si>
  <si>
    <t>MARELLA DREAM</t>
  </si>
  <si>
    <t>HYDRA</t>
  </si>
  <si>
    <t>RHODES</t>
  </si>
  <si>
    <t>PIRAEUS</t>
  </si>
  <si>
    <t>HAPAG -LLOYD CRUISES</t>
  </si>
  <si>
    <t>MSC BELLISSIMA</t>
  </si>
  <si>
    <t>MEIN SCHIFF HERZ</t>
  </si>
  <si>
    <t>MEIN SCHIFF 5</t>
  </si>
  <si>
    <t>MEIN SCHIFF 6</t>
  </si>
  <si>
    <t>AMERA</t>
  </si>
  <si>
    <t>MESSINA</t>
  </si>
  <si>
    <t>COSTA DIADEMA</t>
  </si>
  <si>
    <t>ΣΤΟΙΧΕΙΑ ΚΙΝΗΣΗΣ ΚΡΟΥΑΖΙΕΡΟΠΛΟΙΩΝ 2020 - ΛΙΜΑΝΙ ΗΡΑΚΛΕΙΟΥ</t>
  </si>
  <si>
    <t>EMPRESS OF THE SEAS</t>
  </si>
  <si>
    <t>MAJESTY OF THE SEAS</t>
  </si>
  <si>
    <t>22:00 (13/9)</t>
  </si>
  <si>
    <t>BREMERHAVEN</t>
  </si>
  <si>
    <t>CORFU</t>
  </si>
  <si>
    <t>SOUDA</t>
  </si>
  <si>
    <t>ROYAL CARIBBEAN CRUISE LINE</t>
  </si>
  <si>
    <t>MARSEILLE</t>
  </si>
  <si>
    <t>PALERMO</t>
  </si>
  <si>
    <t>COSTA CROCIERE SPA</t>
  </si>
  <si>
    <t>:</t>
  </si>
  <si>
    <t>TRIESTE</t>
  </si>
  <si>
    <t>SANTA CRUZ</t>
  </si>
  <si>
    <t>ΣΤΟΙΧΕΙΑ ΚΙΝΗΣΗΣ ΚΡΟΥΑΖΙΕΡΟΠΛΟΙΩΝ 2021 - ΛΙΜΑΝΙ ΗΡΑΚΛΕΙΟΥ</t>
  </si>
  <si>
    <t>09:00 (14/5)</t>
  </si>
  <si>
    <t>20:00 (23/5)</t>
  </si>
  <si>
    <t>TENERIFE</t>
  </si>
  <si>
    <t>20:00 (2/6)</t>
  </si>
  <si>
    <t>VOLOS</t>
  </si>
  <si>
    <t>19:30 (11/6)</t>
  </si>
  <si>
    <t>23:00 (17/6)</t>
  </si>
  <si>
    <t>19:30 (25/6)</t>
  </si>
  <si>
    <t>SILVER MOON</t>
  </si>
  <si>
    <t>MYKONOS</t>
  </si>
  <si>
    <t>21:30 (1/7)</t>
  </si>
  <si>
    <t>19:00 (9/7)</t>
  </si>
  <si>
    <t>18:30 (16/7)</t>
  </si>
  <si>
    <t>NORWEGIAN JADE</t>
  </si>
  <si>
    <t>WORLD NAVIGATOR</t>
  </si>
  <si>
    <t>MYSTIC CRUISES SA</t>
  </si>
  <si>
    <t>ALEXANDRIA</t>
  </si>
  <si>
    <t>19:00 (11/8)</t>
  </si>
  <si>
    <t>HERAKLION</t>
  </si>
  <si>
    <t>PAFOS</t>
  </si>
  <si>
    <t>00:54 (14/8)</t>
  </si>
  <si>
    <t>AZAMARA QUEST</t>
  </si>
  <si>
    <t>CHRISTINA 0</t>
  </si>
  <si>
    <t>AZAMARA CRUISES</t>
  </si>
  <si>
    <t>PATMOS</t>
  </si>
  <si>
    <t>MONEMVASIA</t>
  </si>
  <si>
    <t>MILOS</t>
  </si>
  <si>
    <t>11:00 (26/8)</t>
  </si>
  <si>
    <t>Christina O Limited Partnership</t>
  </si>
  <si>
    <t>COMPANIE DU PONANT SA</t>
  </si>
  <si>
    <t>RETHYMNO</t>
  </si>
  <si>
    <t>22:00</t>
  </si>
  <si>
    <t>00:15 (23/9)</t>
  </si>
  <si>
    <t>22.00</t>
  </si>
  <si>
    <t>23:00</t>
  </si>
  <si>
    <t>19:00</t>
  </si>
  <si>
    <t>AZAMARA JOURNEY</t>
  </si>
  <si>
    <t>AGIOS NIKOLAOS</t>
  </si>
  <si>
    <t>VIKING CRUISES</t>
  </si>
  <si>
    <t>SEA DREAM II</t>
  </si>
  <si>
    <t>SEADREAM YACHT CLUB</t>
  </si>
  <si>
    <t>KUSADASI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</si>
</sst>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8]d\-mmm\-yyyy;@"/>
    <numFmt numFmtId="165" formatCode="h:mm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 vertical="center" wrapText="1"/>
    </xf>
    <xf numFmtId="0" fontId="0" fillId="0" borderId="0" xfId="0" applyFill="1"/>
    <xf numFmtId="3" fontId="1" fillId="3" borderId="16" xfId="0" applyNumberFormat="1" applyFont="1" applyFill="1" applyBorder="1"/>
    <xf numFmtId="0" fontId="4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3" fontId="1" fillId="0" borderId="16" xfId="0" applyNumberFormat="1" applyFont="1" applyFill="1" applyBorder="1"/>
    <xf numFmtId="3" fontId="2" fillId="4" borderId="16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10" fontId="0" fillId="0" borderId="28" xfId="0" applyNumberForma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10" fontId="0" fillId="0" borderId="33" xfId="0" applyNumberFormat="1" applyFill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10" fontId="0" fillId="0" borderId="35" xfId="0" applyNumberFormat="1" applyFill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10" fontId="0" fillId="0" borderId="37" xfId="0" applyNumberFormat="1" applyFill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5" fontId="0" fillId="0" borderId="40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10" fontId="0" fillId="0" borderId="40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10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10" fontId="0" fillId="5" borderId="18" xfId="0" applyNumberFormat="1" applyFill="1" applyBorder="1" applyAlignment="1">
      <alignment horizontal="center" vertical="center"/>
    </xf>
    <xf numFmtId="3" fontId="0" fillId="5" borderId="19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3" fontId="0" fillId="5" borderId="13" xfId="0" applyNumberFormat="1" applyFill="1" applyBorder="1" applyAlignment="1">
      <alignment horizontal="center" vertical="center"/>
    </xf>
    <xf numFmtId="10" fontId="0" fillId="5" borderId="13" xfId="0" applyNumberFormat="1" applyFill="1" applyBorder="1" applyAlignment="1">
      <alignment horizontal="center" vertical="center"/>
    </xf>
    <xf numFmtId="3" fontId="0" fillId="5" borderId="20" xfId="0" applyNumberForma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164" fontId="0" fillId="5" borderId="28" xfId="0" applyNumberFormat="1" applyFill="1" applyBorder="1" applyAlignment="1">
      <alignment horizontal="center" vertical="center"/>
    </xf>
    <xf numFmtId="165" fontId="0" fillId="5" borderId="28" xfId="0" applyNumberFormat="1" applyFill="1" applyBorder="1" applyAlignment="1">
      <alignment horizontal="center" vertical="center"/>
    </xf>
    <xf numFmtId="3" fontId="0" fillId="5" borderId="28" xfId="0" applyNumberFormat="1" applyFill="1" applyBorder="1" applyAlignment="1">
      <alignment horizontal="center" vertical="center"/>
    </xf>
    <xf numFmtId="10" fontId="0" fillId="5" borderId="28" xfId="0" applyNumberFormat="1" applyFill="1" applyBorder="1" applyAlignment="1">
      <alignment horizontal="center" vertical="center"/>
    </xf>
    <xf numFmtId="3" fontId="0" fillId="5" borderId="29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164" fontId="0" fillId="5" borderId="47" xfId="0" applyNumberFormat="1" applyFill="1" applyBorder="1" applyAlignment="1">
      <alignment horizontal="center" vertical="center"/>
    </xf>
    <xf numFmtId="165" fontId="0" fillId="5" borderId="47" xfId="0" applyNumberFormat="1" applyFill="1" applyBorder="1" applyAlignment="1">
      <alignment horizontal="center" vertical="center"/>
    </xf>
    <xf numFmtId="3" fontId="0" fillId="5" borderId="47" xfId="0" applyNumberFormat="1" applyFill="1" applyBorder="1" applyAlignment="1">
      <alignment horizontal="center" vertical="center"/>
    </xf>
    <xf numFmtId="10" fontId="0" fillId="5" borderId="47" xfId="0" applyNumberFormat="1" applyFill="1" applyBorder="1" applyAlignment="1">
      <alignment horizontal="center" vertical="center"/>
    </xf>
    <xf numFmtId="3" fontId="0" fillId="5" borderId="48" xfId="0" applyNumberForma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164" fontId="0" fillId="5" borderId="50" xfId="0" applyNumberFormat="1" applyFill="1" applyBorder="1" applyAlignment="1">
      <alignment horizontal="center" vertical="center"/>
    </xf>
    <xf numFmtId="165" fontId="0" fillId="5" borderId="50" xfId="0" applyNumberFormat="1" applyFill="1" applyBorder="1" applyAlignment="1">
      <alignment horizontal="center" vertical="center"/>
    </xf>
    <xf numFmtId="3" fontId="0" fillId="5" borderId="50" xfId="0" applyNumberFormat="1" applyFill="1" applyBorder="1" applyAlignment="1">
      <alignment horizontal="center" vertical="center"/>
    </xf>
    <xf numFmtId="10" fontId="0" fillId="5" borderId="50" xfId="0" applyNumberFormat="1" applyFill="1" applyBorder="1" applyAlignment="1">
      <alignment horizontal="center" vertical="center"/>
    </xf>
    <xf numFmtId="3" fontId="0" fillId="5" borderId="51" xfId="0" applyNumberFormat="1" applyFill="1" applyBorder="1" applyAlignment="1">
      <alignment horizontal="center" vertical="center"/>
    </xf>
    <xf numFmtId="3" fontId="0" fillId="5" borderId="52" xfId="0" applyNumberFormat="1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10" fontId="5" fillId="5" borderId="13" xfId="0" applyNumberFormat="1" applyFont="1" applyFill="1" applyBorder="1" applyAlignment="1">
      <alignment horizontal="center" vertical="center"/>
    </xf>
    <xf numFmtId="3" fontId="5" fillId="5" borderId="5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164" fontId="0" fillId="5" borderId="55" xfId="0" applyNumberFormat="1" applyFill="1" applyBorder="1" applyAlignment="1">
      <alignment horizontal="center" vertical="center"/>
    </xf>
    <xf numFmtId="165" fontId="0" fillId="5" borderId="55" xfId="0" applyNumberFormat="1" applyFill="1" applyBorder="1" applyAlignment="1">
      <alignment horizontal="center" vertical="center"/>
    </xf>
    <xf numFmtId="3" fontId="0" fillId="5" borderId="55" xfId="0" applyNumberFormat="1" applyFill="1" applyBorder="1" applyAlignment="1">
      <alignment horizontal="center" vertical="center"/>
    </xf>
    <xf numFmtId="10" fontId="0" fillId="5" borderId="55" xfId="0" applyNumberFormat="1" applyFill="1" applyBorder="1" applyAlignment="1">
      <alignment horizontal="center" vertical="center"/>
    </xf>
    <xf numFmtId="3" fontId="0" fillId="5" borderId="56" xfId="0" applyNumberFormat="1" applyFill="1" applyBorder="1" applyAlignment="1">
      <alignment horizontal="center" vertical="center"/>
    </xf>
    <xf numFmtId="3" fontId="1" fillId="3" borderId="57" xfId="0" applyNumberFormat="1" applyFont="1" applyFill="1" applyBorder="1"/>
    <xf numFmtId="3" fontId="1" fillId="3" borderId="42" xfId="0" applyNumberFormat="1" applyFont="1" applyFill="1" applyBorder="1" applyAlignment="1">
      <alignment horizontal="center"/>
    </xf>
    <xf numFmtId="3" fontId="1" fillId="3" borderId="58" xfId="0" applyNumberFormat="1" applyFont="1" applyFill="1" applyBorder="1" applyAlignment="1">
      <alignment horizontal="center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164" fontId="5" fillId="5" borderId="61" xfId="0" applyNumberFormat="1" applyFont="1" applyFill="1" applyBorder="1" applyAlignment="1">
      <alignment horizontal="center" vertical="center"/>
    </xf>
    <xf numFmtId="165" fontId="0" fillId="5" borderId="61" xfId="0" applyNumberFormat="1" applyFill="1" applyBorder="1" applyAlignment="1">
      <alignment horizontal="center" vertical="center"/>
    </xf>
    <xf numFmtId="164" fontId="0" fillId="5" borderId="61" xfId="0" applyNumberFormat="1" applyFill="1" applyBorder="1" applyAlignment="1">
      <alignment horizontal="center" vertical="center"/>
    </xf>
    <xf numFmtId="3" fontId="0" fillId="5" borderId="61" xfId="0" applyNumberFormat="1" applyFill="1" applyBorder="1" applyAlignment="1">
      <alignment horizontal="center" vertical="center"/>
    </xf>
    <xf numFmtId="10" fontId="5" fillId="5" borderId="61" xfId="0" applyNumberFormat="1" applyFont="1" applyFill="1" applyBorder="1" applyAlignment="1">
      <alignment horizontal="center" vertical="center"/>
    </xf>
    <xf numFmtId="3" fontId="5" fillId="5" borderId="61" xfId="0" applyNumberFormat="1" applyFont="1" applyFill="1" applyBorder="1" applyAlignment="1">
      <alignment horizontal="center" vertical="center"/>
    </xf>
    <xf numFmtId="3" fontId="5" fillId="5" borderId="62" xfId="0" applyNumberFormat="1" applyFont="1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164" fontId="5" fillId="5" borderId="28" xfId="0" applyNumberFormat="1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65" fontId="5" fillId="5" borderId="28" xfId="0" applyNumberFormat="1" applyFont="1" applyFill="1" applyBorder="1" applyAlignment="1">
      <alignment horizontal="center" vertical="center"/>
    </xf>
    <xf numFmtId="3" fontId="5" fillId="5" borderId="28" xfId="0" applyNumberFormat="1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164" fontId="0" fillId="5" borderId="45" xfId="0" applyNumberFormat="1" applyFill="1" applyBorder="1" applyAlignment="1">
      <alignment horizontal="center" vertical="center"/>
    </xf>
    <xf numFmtId="165" fontId="0" fillId="5" borderId="45" xfId="0" applyNumberFormat="1" applyFill="1" applyBorder="1" applyAlignment="1">
      <alignment horizontal="center" vertical="center"/>
    </xf>
    <xf numFmtId="3" fontId="0" fillId="5" borderId="45" xfId="0" applyNumberFormat="1" applyFill="1" applyBorder="1" applyAlignment="1">
      <alignment horizontal="center" vertical="center"/>
    </xf>
    <xf numFmtId="10" fontId="0" fillId="5" borderId="45" xfId="0" applyNumberForma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3" fontId="7" fillId="5" borderId="52" xfId="0" applyNumberFormat="1" applyFont="1" applyFill="1" applyBorder="1" applyAlignment="1">
      <alignment horizontal="center" vertical="center"/>
    </xf>
    <xf numFmtId="3" fontId="7" fillId="5" borderId="45" xfId="0" applyNumberFormat="1" applyFont="1" applyFill="1" applyBorder="1" applyAlignment="1">
      <alignment horizontal="center" vertical="center"/>
    </xf>
    <xf numFmtId="3" fontId="7" fillId="5" borderId="67" xfId="0" applyNumberFormat="1" applyFont="1" applyFill="1" applyBorder="1" applyAlignment="1">
      <alignment horizontal="center" vertical="center"/>
    </xf>
    <xf numFmtId="10" fontId="5" fillId="5" borderId="28" xfId="0" applyNumberFormat="1" applyFont="1" applyFill="1" applyBorder="1" applyAlignment="1">
      <alignment horizontal="center" vertical="center"/>
    </xf>
    <xf numFmtId="3" fontId="7" fillId="5" borderId="28" xfId="0" applyNumberFormat="1" applyFont="1" applyFill="1" applyBorder="1" applyAlignment="1">
      <alignment horizontal="center" vertical="center"/>
    </xf>
    <xf numFmtId="3" fontId="7" fillId="5" borderId="68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44503</xdr:colOff>
      <xdr:row>1</xdr:row>
      <xdr:rowOff>37865</xdr:rowOff>
    </xdr:from>
    <xdr:to>
      <xdr:col>2</xdr:col>
      <xdr:colOff>522575</xdr:colOff>
      <xdr:row>5</xdr:row>
      <xdr:rowOff>4248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03" y="228365"/>
          <a:ext cx="2564047" cy="728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44503</xdr:colOff>
      <xdr:row>1</xdr:row>
      <xdr:rowOff>37865</xdr:rowOff>
    </xdr:from>
    <xdr:to>
      <xdr:col>2</xdr:col>
      <xdr:colOff>522575</xdr:colOff>
      <xdr:row>5</xdr:row>
      <xdr:rowOff>4248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03" y="228365"/>
          <a:ext cx="2564047" cy="728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44503</xdr:colOff>
      <xdr:row>1</xdr:row>
      <xdr:rowOff>37865</xdr:rowOff>
    </xdr:from>
    <xdr:to>
      <xdr:col>2</xdr:col>
      <xdr:colOff>522575</xdr:colOff>
      <xdr:row>5</xdr:row>
      <xdr:rowOff>4248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03" y="228365"/>
          <a:ext cx="2564047" cy="728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44503</xdr:colOff>
      <xdr:row>1</xdr:row>
      <xdr:rowOff>37865</xdr:rowOff>
    </xdr:from>
    <xdr:to>
      <xdr:col>2</xdr:col>
      <xdr:colOff>657045</xdr:colOff>
      <xdr:row>5</xdr:row>
      <xdr:rowOff>4248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5D5FB92A-4F00-4FCD-94D4-60CDD9DE851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03" y="228365"/>
          <a:ext cx="2564047" cy="728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7:V205"/>
  <sheetViews>
    <sheetView zoomScale="85" zoomScaleNormal="85" workbookViewId="0">
      <pane ySplit="10" topLeftCell="A182" activePane="bottomLeft" state="frozen"/>
      <selection pane="bottomLeft" activeCell="J28" sqref="J28"/>
    </sheetView>
  </sheetViews>
  <sheetFormatPr defaultRowHeight="15" x14ac:dyDescent="0.25"/>
  <cols>
    <col min="1" max="1" width="7.42578125" style="19" customWidth="1"/>
    <col min="2" max="2" width="23.85546875" customWidth="1"/>
    <col min="3" max="3" width="39.5703125" bestFit="1" customWidth="1"/>
    <col min="4" max="4" width="12.5703125" bestFit="1" customWidth="1"/>
    <col min="5" max="5" width="16.7109375" customWidth="1"/>
    <col min="6" max="6" width="11.42578125" bestFit="1" customWidth="1"/>
    <col min="7" max="7" width="12.5703125" hidden="1" customWidth="1"/>
    <col min="8" max="8" width="12.5703125" bestFit="1" customWidth="1"/>
    <col min="9" max="9" width="14.42578125" bestFit="1" customWidth="1"/>
    <col min="10" max="10" width="10.42578125" style="14" bestFit="1" customWidth="1"/>
    <col min="11" max="11" width="10.42578125" style="14" customWidth="1"/>
    <col min="12" max="12" width="17" customWidth="1"/>
    <col min="13" max="13" width="14.5703125" customWidth="1"/>
    <col min="14" max="14" width="12.140625" style="14" customWidth="1"/>
    <col min="15" max="15" width="11.7109375" customWidth="1"/>
    <col min="16" max="16" width="10" customWidth="1"/>
    <col min="17" max="17" width="11.7109375" bestFit="1" customWidth="1"/>
    <col min="18" max="18" width="16.42578125" style="14" customWidth="1"/>
    <col min="19" max="19" width="17.7109375" style="14" customWidth="1"/>
    <col min="20" max="21" width="11.42578125" customWidth="1"/>
    <col min="22" max="22" width="9.140625" style="17"/>
  </cols>
  <sheetData>
    <row r="7" spans="1:22" ht="18.75" x14ac:dyDescent="0.3">
      <c r="A7" s="272" t="s">
        <v>133</v>
      </c>
      <c r="B7" s="272"/>
      <c r="C7" s="272"/>
      <c r="D7" s="272"/>
      <c r="E7" s="272"/>
      <c r="F7" s="272"/>
      <c r="G7" s="272"/>
    </row>
    <row r="8" spans="1:22" ht="15.75" thickBot="1" x14ac:dyDescent="0.3"/>
    <row r="9" spans="1:22" s="2" customFormat="1" ht="66.75" customHeight="1" thickTop="1" x14ac:dyDescent="0.25">
      <c r="A9" s="273" t="s">
        <v>16</v>
      </c>
      <c r="B9" s="275" t="s">
        <v>0</v>
      </c>
      <c r="C9" s="275" t="s">
        <v>1</v>
      </c>
      <c r="D9" s="275" t="s">
        <v>2</v>
      </c>
      <c r="E9" s="275" t="s">
        <v>13</v>
      </c>
      <c r="F9" s="275" t="s">
        <v>3</v>
      </c>
      <c r="G9" s="275" t="s">
        <v>4</v>
      </c>
      <c r="H9" s="275" t="s">
        <v>18</v>
      </c>
      <c r="I9" s="275" t="s">
        <v>32</v>
      </c>
      <c r="J9" s="275" t="s">
        <v>5</v>
      </c>
      <c r="K9" s="22" t="s">
        <v>42</v>
      </c>
      <c r="L9" s="275" t="s">
        <v>6</v>
      </c>
      <c r="M9" s="275" t="s">
        <v>7</v>
      </c>
      <c r="N9" s="271" t="s">
        <v>8</v>
      </c>
      <c r="O9" s="271"/>
      <c r="P9" s="271" t="s">
        <v>9</v>
      </c>
      <c r="Q9" s="271"/>
      <c r="R9" s="275" t="s">
        <v>10</v>
      </c>
      <c r="S9" s="275" t="s">
        <v>11</v>
      </c>
      <c r="T9" s="277" t="s">
        <v>12</v>
      </c>
      <c r="U9" s="277" t="s">
        <v>102</v>
      </c>
      <c r="V9" s="18"/>
    </row>
    <row r="10" spans="1:22" s="1" customFormat="1" ht="15.75" thickBot="1" x14ac:dyDescent="0.3">
      <c r="A10" s="274"/>
      <c r="B10" s="276"/>
      <c r="C10" s="276"/>
      <c r="D10" s="276"/>
      <c r="E10" s="276"/>
      <c r="F10" s="276"/>
      <c r="G10" s="276"/>
      <c r="H10" s="276"/>
      <c r="I10" s="276"/>
      <c r="J10" s="276"/>
      <c r="K10" s="23"/>
      <c r="L10" s="276"/>
      <c r="M10" s="276"/>
      <c r="N10" s="3" t="s">
        <v>14</v>
      </c>
      <c r="O10" s="3" t="s">
        <v>15</v>
      </c>
      <c r="P10" s="3" t="s">
        <v>14</v>
      </c>
      <c r="Q10" s="3" t="s">
        <v>15</v>
      </c>
      <c r="R10" s="276"/>
      <c r="S10" s="276"/>
      <c r="T10" s="278"/>
      <c r="U10" s="278"/>
      <c r="V10" s="16"/>
    </row>
    <row r="11" spans="1:22" s="13" customFormat="1" ht="15.75" thickBot="1" x14ac:dyDescent="0.3">
      <c r="A11" s="59">
        <v>1</v>
      </c>
      <c r="B11" s="60" t="s">
        <v>130</v>
      </c>
      <c r="C11" s="37" t="s">
        <v>68</v>
      </c>
      <c r="D11" s="61">
        <v>9320099</v>
      </c>
      <c r="E11" s="62">
        <v>43149</v>
      </c>
      <c r="F11" s="63">
        <v>0.33333333333333331</v>
      </c>
      <c r="G11" s="62"/>
      <c r="H11" s="63">
        <v>0.75</v>
      </c>
      <c r="I11" s="64">
        <v>3200</v>
      </c>
      <c r="J11" s="60" t="s">
        <v>44</v>
      </c>
      <c r="K11" s="60" t="s">
        <v>56</v>
      </c>
      <c r="L11" s="60" t="s">
        <v>22</v>
      </c>
      <c r="M11" s="60" t="s">
        <v>25</v>
      </c>
      <c r="N11" s="64">
        <v>2803</v>
      </c>
      <c r="O11" s="64">
        <f>N11+R11-S11</f>
        <v>2804</v>
      </c>
      <c r="P11" s="65">
        <f t="shared" ref="P11:P49" si="0">100%*N11/I11</f>
        <v>0.87593750000000004</v>
      </c>
      <c r="Q11" s="65">
        <f t="shared" ref="Q11:Q58" si="1">100%*O11/I11</f>
        <v>0.87624999999999997</v>
      </c>
      <c r="R11" s="64">
        <v>1</v>
      </c>
      <c r="S11" s="64">
        <v>0</v>
      </c>
      <c r="T11" s="64">
        <f t="shared" ref="T11:T58" si="2">N11-S11</f>
        <v>2803</v>
      </c>
      <c r="U11" s="66">
        <f>N11+R11</f>
        <v>2804</v>
      </c>
      <c r="V11" s="15"/>
    </row>
    <row r="12" spans="1:22" s="13" customFormat="1" ht="15.75" thickBot="1" x14ac:dyDescent="0.3">
      <c r="A12" s="27">
        <v>2</v>
      </c>
      <c r="B12" s="58" t="s">
        <v>131</v>
      </c>
      <c r="C12" s="58" t="s">
        <v>164</v>
      </c>
      <c r="D12" s="67">
        <v>9109031</v>
      </c>
      <c r="E12" s="68">
        <v>43173</v>
      </c>
      <c r="F12" s="69">
        <v>0.29166666666666669</v>
      </c>
      <c r="G12" s="68"/>
      <c r="H12" s="69">
        <v>0.58333333333333337</v>
      </c>
      <c r="I12" s="32">
        <v>2394</v>
      </c>
      <c r="J12" s="58" t="s">
        <v>44</v>
      </c>
      <c r="K12" s="58" t="s">
        <v>56</v>
      </c>
      <c r="L12" s="58" t="s">
        <v>132</v>
      </c>
      <c r="M12" s="58" t="s">
        <v>59</v>
      </c>
      <c r="N12" s="32">
        <v>1746</v>
      </c>
      <c r="O12" s="32">
        <f t="shared" ref="O12:O58" si="3">N12+R12-S12</f>
        <v>1744</v>
      </c>
      <c r="P12" s="35">
        <f t="shared" si="0"/>
        <v>0.72932330827067671</v>
      </c>
      <c r="Q12" s="35">
        <f t="shared" si="1"/>
        <v>0.72848788638262318</v>
      </c>
      <c r="R12" s="32">
        <v>12</v>
      </c>
      <c r="S12" s="32">
        <v>14</v>
      </c>
      <c r="T12" s="32">
        <f t="shared" si="2"/>
        <v>1732</v>
      </c>
      <c r="U12" s="70">
        <f t="shared" ref="U12:U58" si="4">N12+R12</f>
        <v>1758</v>
      </c>
      <c r="V12" s="15"/>
    </row>
    <row r="13" spans="1:22" s="1" customFormat="1" ht="15.75" thickBot="1" x14ac:dyDescent="0.3">
      <c r="A13" s="59">
        <v>3</v>
      </c>
      <c r="B13" s="37" t="s">
        <v>114</v>
      </c>
      <c r="C13" s="37" t="s">
        <v>164</v>
      </c>
      <c r="D13" s="47">
        <v>9172777</v>
      </c>
      <c r="E13" s="71">
        <v>43181</v>
      </c>
      <c r="F13" s="40">
        <v>0.29166666666666669</v>
      </c>
      <c r="G13" s="39"/>
      <c r="H13" s="40">
        <v>0.66666666666666663</v>
      </c>
      <c r="I13" s="41">
        <v>1700</v>
      </c>
      <c r="J13" s="37" t="s">
        <v>44</v>
      </c>
      <c r="K13" s="37" t="s">
        <v>56</v>
      </c>
      <c r="L13" s="37" t="s">
        <v>27</v>
      </c>
      <c r="M13" s="37" t="s">
        <v>22</v>
      </c>
      <c r="N13" s="72">
        <v>1167</v>
      </c>
      <c r="O13" s="42">
        <f t="shared" si="3"/>
        <v>1167</v>
      </c>
      <c r="P13" s="43">
        <f t="shared" si="0"/>
        <v>0.68647058823529417</v>
      </c>
      <c r="Q13" s="44">
        <f t="shared" si="1"/>
        <v>0.68647058823529417</v>
      </c>
      <c r="R13" s="73">
        <v>2</v>
      </c>
      <c r="S13" s="74">
        <v>2</v>
      </c>
      <c r="T13" s="42">
        <f t="shared" si="2"/>
        <v>1165</v>
      </c>
      <c r="U13" s="45">
        <f t="shared" si="4"/>
        <v>1169</v>
      </c>
      <c r="V13" s="16"/>
    </row>
    <row r="14" spans="1:22" s="13" customFormat="1" ht="15.75" thickBot="1" x14ac:dyDescent="0.3">
      <c r="A14" s="27">
        <v>4</v>
      </c>
      <c r="B14" s="75" t="s">
        <v>130</v>
      </c>
      <c r="C14" s="37" t="s">
        <v>68</v>
      </c>
      <c r="D14" s="76">
        <v>9320099</v>
      </c>
      <c r="E14" s="77">
        <v>43182</v>
      </c>
      <c r="F14" s="78">
        <v>0.33333333333333331</v>
      </c>
      <c r="G14" s="77"/>
      <c r="H14" s="78">
        <v>0.75</v>
      </c>
      <c r="I14" s="79">
        <v>3200</v>
      </c>
      <c r="J14" s="75" t="s">
        <v>44</v>
      </c>
      <c r="K14" s="75" t="s">
        <v>56</v>
      </c>
      <c r="L14" s="75" t="s">
        <v>22</v>
      </c>
      <c r="M14" s="75" t="s">
        <v>25</v>
      </c>
      <c r="N14" s="79">
        <v>2635</v>
      </c>
      <c r="O14" s="79">
        <f t="shared" si="3"/>
        <v>2633</v>
      </c>
      <c r="P14" s="80">
        <f t="shared" si="0"/>
        <v>0.82343750000000004</v>
      </c>
      <c r="Q14" s="80">
        <f t="shared" si="1"/>
        <v>0.82281249999999995</v>
      </c>
      <c r="R14" s="79">
        <v>0</v>
      </c>
      <c r="S14" s="79">
        <v>2</v>
      </c>
      <c r="T14" s="79">
        <f t="shared" si="2"/>
        <v>2633</v>
      </c>
      <c r="U14" s="81">
        <f t="shared" si="4"/>
        <v>2635</v>
      </c>
      <c r="V14" s="15"/>
    </row>
    <row r="15" spans="1:22" s="1" customFormat="1" ht="15.75" thickBot="1" x14ac:dyDescent="0.3">
      <c r="A15" s="59">
        <v>5</v>
      </c>
      <c r="B15" s="28" t="s">
        <v>134</v>
      </c>
      <c r="C15" s="28" t="s">
        <v>38</v>
      </c>
      <c r="D15" s="29">
        <v>8814744</v>
      </c>
      <c r="E15" s="30">
        <v>43191</v>
      </c>
      <c r="F15" s="31">
        <v>0.2638888888888889</v>
      </c>
      <c r="G15" s="30"/>
      <c r="H15" s="31">
        <v>0.5</v>
      </c>
      <c r="I15" s="32">
        <v>1850</v>
      </c>
      <c r="J15" s="28" t="s">
        <v>44</v>
      </c>
      <c r="K15" s="28" t="s">
        <v>56</v>
      </c>
      <c r="L15" s="28" t="s">
        <v>33</v>
      </c>
      <c r="M15" s="28" t="s">
        <v>21</v>
      </c>
      <c r="N15" s="33">
        <v>1561</v>
      </c>
      <c r="O15" s="32">
        <f t="shared" si="3"/>
        <v>1561</v>
      </c>
      <c r="P15" s="34">
        <f t="shared" si="0"/>
        <v>0.84378378378378383</v>
      </c>
      <c r="Q15" s="35">
        <f t="shared" si="1"/>
        <v>0.84378378378378383</v>
      </c>
      <c r="R15" s="32">
        <v>0</v>
      </c>
      <c r="S15" s="32">
        <v>0</v>
      </c>
      <c r="T15" s="33">
        <f t="shared" si="2"/>
        <v>1561</v>
      </c>
      <c r="U15" s="36">
        <f t="shared" si="4"/>
        <v>1561</v>
      </c>
      <c r="V15" s="16"/>
    </row>
    <row r="16" spans="1:22" s="1" customFormat="1" ht="15.75" thickBot="1" x14ac:dyDescent="0.3">
      <c r="A16" s="27">
        <v>6</v>
      </c>
      <c r="B16" s="37" t="s">
        <v>135</v>
      </c>
      <c r="C16" s="37" t="s">
        <v>137</v>
      </c>
      <c r="D16" s="38">
        <v>9362542</v>
      </c>
      <c r="E16" s="39">
        <v>43194</v>
      </c>
      <c r="F16" s="40">
        <v>0.29166666666666669</v>
      </c>
      <c r="G16" s="39"/>
      <c r="H16" s="40">
        <v>0.75</v>
      </c>
      <c r="I16" s="41">
        <v>2050</v>
      </c>
      <c r="J16" s="37" t="s">
        <v>44</v>
      </c>
      <c r="K16" s="37" t="s">
        <v>56</v>
      </c>
      <c r="L16" s="37" t="s">
        <v>136</v>
      </c>
      <c r="M16" s="37" t="s">
        <v>25</v>
      </c>
      <c r="N16" s="42">
        <v>1979</v>
      </c>
      <c r="O16" s="41">
        <v>1976</v>
      </c>
      <c r="P16" s="43">
        <f t="shared" si="0"/>
        <v>0.96536585365853655</v>
      </c>
      <c r="Q16" s="44">
        <f t="shared" si="1"/>
        <v>0.96390243902439021</v>
      </c>
      <c r="R16" s="41">
        <v>1</v>
      </c>
      <c r="S16" s="41">
        <v>4</v>
      </c>
      <c r="T16" s="42">
        <f t="shared" si="2"/>
        <v>1975</v>
      </c>
      <c r="U16" s="45">
        <f t="shared" si="4"/>
        <v>1980</v>
      </c>
      <c r="V16" s="16"/>
    </row>
    <row r="17" spans="1:22" s="1" customFormat="1" ht="15.75" thickBot="1" x14ac:dyDescent="0.3">
      <c r="A17" s="59">
        <v>7</v>
      </c>
      <c r="B17" s="37" t="s">
        <v>134</v>
      </c>
      <c r="C17" s="37" t="s">
        <v>38</v>
      </c>
      <c r="D17" s="38">
        <v>8814744</v>
      </c>
      <c r="E17" s="39">
        <v>43195</v>
      </c>
      <c r="F17" s="40">
        <v>0.2638888888888889</v>
      </c>
      <c r="G17" s="39"/>
      <c r="H17" s="40">
        <v>0.5</v>
      </c>
      <c r="I17" s="41">
        <v>1850</v>
      </c>
      <c r="J17" s="37" t="s">
        <v>44</v>
      </c>
      <c r="K17" s="37" t="s">
        <v>56</v>
      </c>
      <c r="L17" s="37" t="s">
        <v>27</v>
      </c>
      <c r="M17" s="37" t="s">
        <v>21</v>
      </c>
      <c r="N17" s="42">
        <v>1497</v>
      </c>
      <c r="O17" s="41">
        <f t="shared" si="3"/>
        <v>1497</v>
      </c>
      <c r="P17" s="43">
        <f t="shared" si="0"/>
        <v>0.80918918918918914</v>
      </c>
      <c r="Q17" s="44">
        <f t="shared" si="1"/>
        <v>0.80918918918918914</v>
      </c>
      <c r="R17" s="41">
        <v>0</v>
      </c>
      <c r="S17" s="41">
        <v>0</v>
      </c>
      <c r="T17" s="42">
        <f t="shared" si="2"/>
        <v>1497</v>
      </c>
      <c r="U17" s="45">
        <f t="shared" si="4"/>
        <v>1497</v>
      </c>
      <c r="V17" s="16"/>
    </row>
    <row r="18" spans="1:22" s="1" customFormat="1" ht="15.75" thickBot="1" x14ac:dyDescent="0.3">
      <c r="A18" s="27">
        <v>8</v>
      </c>
      <c r="B18" s="37" t="s">
        <v>93</v>
      </c>
      <c r="C18" s="37" t="s">
        <v>68</v>
      </c>
      <c r="D18" s="38">
        <v>9246102</v>
      </c>
      <c r="E18" s="39">
        <v>43200</v>
      </c>
      <c r="F18" s="40">
        <v>0.33333333333333331</v>
      </c>
      <c r="G18" s="39"/>
      <c r="H18" s="40">
        <v>0.58333333333333337</v>
      </c>
      <c r="I18" s="41">
        <v>2679</v>
      </c>
      <c r="J18" s="37" t="s">
        <v>44</v>
      </c>
      <c r="K18" s="37" t="s">
        <v>56</v>
      </c>
      <c r="L18" s="37" t="s">
        <v>54</v>
      </c>
      <c r="M18" s="37" t="s">
        <v>97</v>
      </c>
      <c r="N18" s="42">
        <v>2169</v>
      </c>
      <c r="O18" s="41">
        <f t="shared" si="3"/>
        <v>2169</v>
      </c>
      <c r="P18" s="43">
        <f t="shared" si="0"/>
        <v>0.80963045912653975</v>
      </c>
      <c r="Q18" s="44">
        <f t="shared" si="1"/>
        <v>0.80963045912653975</v>
      </c>
      <c r="R18" s="41">
        <v>0</v>
      </c>
      <c r="S18" s="41">
        <v>0</v>
      </c>
      <c r="T18" s="42">
        <f t="shared" si="2"/>
        <v>2169</v>
      </c>
      <c r="U18" s="45">
        <f t="shared" si="4"/>
        <v>2169</v>
      </c>
      <c r="V18" s="16"/>
    </row>
    <row r="19" spans="1:22" s="1" customFormat="1" ht="15.75" thickBot="1" x14ac:dyDescent="0.3">
      <c r="A19" s="59">
        <v>9</v>
      </c>
      <c r="B19" s="37" t="s">
        <v>134</v>
      </c>
      <c r="C19" s="37" t="s">
        <v>38</v>
      </c>
      <c r="D19" s="38">
        <v>8814744</v>
      </c>
      <c r="E19" s="39">
        <v>43202</v>
      </c>
      <c r="F19" s="40">
        <v>0.2638888888888889</v>
      </c>
      <c r="G19" s="39"/>
      <c r="H19" s="40">
        <v>0.5</v>
      </c>
      <c r="I19" s="41">
        <v>1850</v>
      </c>
      <c r="J19" s="37" t="s">
        <v>44</v>
      </c>
      <c r="K19" s="37" t="s">
        <v>56</v>
      </c>
      <c r="L19" s="37" t="s">
        <v>27</v>
      </c>
      <c r="M19" s="37" t="s">
        <v>21</v>
      </c>
      <c r="N19" s="42">
        <v>1028</v>
      </c>
      <c r="O19" s="41">
        <f t="shared" si="3"/>
        <v>1025</v>
      </c>
      <c r="P19" s="43">
        <f t="shared" si="0"/>
        <v>0.55567567567567566</v>
      </c>
      <c r="Q19" s="44">
        <f t="shared" si="1"/>
        <v>0.55405405405405406</v>
      </c>
      <c r="R19" s="41">
        <v>9</v>
      </c>
      <c r="S19" s="41">
        <v>12</v>
      </c>
      <c r="T19" s="42">
        <f t="shared" si="2"/>
        <v>1016</v>
      </c>
      <c r="U19" s="45">
        <f t="shared" si="4"/>
        <v>1037</v>
      </c>
      <c r="V19" s="16"/>
    </row>
    <row r="20" spans="1:22" s="1" customFormat="1" ht="15.75" thickBot="1" x14ac:dyDescent="0.3">
      <c r="A20" s="27">
        <v>10</v>
      </c>
      <c r="B20" s="37" t="s">
        <v>134</v>
      </c>
      <c r="C20" s="37" t="s">
        <v>38</v>
      </c>
      <c r="D20" s="38">
        <v>8814744</v>
      </c>
      <c r="E20" s="39">
        <v>43205</v>
      </c>
      <c r="F20" s="40">
        <v>0.2638888888888889</v>
      </c>
      <c r="G20" s="39"/>
      <c r="H20" s="40">
        <v>0.5</v>
      </c>
      <c r="I20" s="41">
        <v>1850</v>
      </c>
      <c r="J20" s="37" t="s">
        <v>44</v>
      </c>
      <c r="K20" s="37" t="s">
        <v>56</v>
      </c>
      <c r="L20" s="37" t="s">
        <v>33</v>
      </c>
      <c r="M20" s="37" t="s">
        <v>21</v>
      </c>
      <c r="N20" s="42">
        <v>1139</v>
      </c>
      <c r="O20" s="41">
        <f t="shared" si="3"/>
        <v>1145</v>
      </c>
      <c r="P20" s="43">
        <f t="shared" si="0"/>
        <v>0.61567567567567572</v>
      </c>
      <c r="Q20" s="44">
        <f t="shared" si="1"/>
        <v>0.61891891891891893</v>
      </c>
      <c r="R20" s="41">
        <v>9</v>
      </c>
      <c r="S20" s="41">
        <v>3</v>
      </c>
      <c r="T20" s="42">
        <f t="shared" si="2"/>
        <v>1136</v>
      </c>
      <c r="U20" s="45">
        <f t="shared" si="4"/>
        <v>1148</v>
      </c>
      <c r="V20" s="16"/>
    </row>
    <row r="21" spans="1:22" s="1" customFormat="1" ht="15.75" thickBot="1" x14ac:dyDescent="0.3">
      <c r="A21" s="59">
        <v>11</v>
      </c>
      <c r="B21" s="37" t="s">
        <v>93</v>
      </c>
      <c r="C21" s="37" t="s">
        <v>68</v>
      </c>
      <c r="D21" s="38">
        <v>9246102</v>
      </c>
      <c r="E21" s="39">
        <v>43207</v>
      </c>
      <c r="F21" s="40">
        <v>0.33333333333333331</v>
      </c>
      <c r="G21" s="39"/>
      <c r="H21" s="40">
        <v>0.58333333333333337</v>
      </c>
      <c r="I21" s="41">
        <v>2679</v>
      </c>
      <c r="J21" s="37" t="s">
        <v>44</v>
      </c>
      <c r="K21" s="37" t="s">
        <v>56</v>
      </c>
      <c r="L21" s="37" t="s">
        <v>54</v>
      </c>
      <c r="M21" s="37" t="s">
        <v>97</v>
      </c>
      <c r="N21" s="42">
        <v>2198</v>
      </c>
      <c r="O21" s="41">
        <f t="shared" si="3"/>
        <v>2198</v>
      </c>
      <c r="P21" s="43">
        <f t="shared" si="0"/>
        <v>0.82045539380365806</v>
      </c>
      <c r="Q21" s="44">
        <f t="shared" si="1"/>
        <v>0.82045539380365806</v>
      </c>
      <c r="R21" s="41">
        <v>0</v>
      </c>
      <c r="S21" s="41">
        <v>0</v>
      </c>
      <c r="T21" s="42">
        <f t="shared" si="2"/>
        <v>2198</v>
      </c>
      <c r="U21" s="45">
        <f t="shared" si="4"/>
        <v>2198</v>
      </c>
      <c r="V21" s="16"/>
    </row>
    <row r="22" spans="1:22" s="1" customFormat="1" ht="15.75" thickBot="1" x14ac:dyDescent="0.3">
      <c r="A22" s="27">
        <v>12</v>
      </c>
      <c r="B22" s="37" t="s">
        <v>114</v>
      </c>
      <c r="C22" s="37" t="s">
        <v>164</v>
      </c>
      <c r="D22" s="38">
        <v>9172777</v>
      </c>
      <c r="E22" s="39">
        <v>43207</v>
      </c>
      <c r="F22" s="40">
        <v>0.29166666666666669</v>
      </c>
      <c r="G22" s="39"/>
      <c r="H22" s="40">
        <v>0.75</v>
      </c>
      <c r="I22" s="41">
        <v>1700</v>
      </c>
      <c r="J22" s="37" t="s">
        <v>44</v>
      </c>
      <c r="K22" s="37" t="s">
        <v>56</v>
      </c>
      <c r="L22" s="37" t="s">
        <v>21</v>
      </c>
      <c r="M22" s="37" t="s">
        <v>74</v>
      </c>
      <c r="N22" s="42">
        <v>1123</v>
      </c>
      <c r="O22" s="41">
        <v>1122</v>
      </c>
      <c r="P22" s="43">
        <f t="shared" si="0"/>
        <v>0.6605882352941177</v>
      </c>
      <c r="Q22" s="44">
        <f t="shared" si="1"/>
        <v>0.66</v>
      </c>
      <c r="R22" s="41">
        <v>0</v>
      </c>
      <c r="S22" s="41">
        <v>1</v>
      </c>
      <c r="T22" s="42">
        <f t="shared" si="2"/>
        <v>1122</v>
      </c>
      <c r="U22" s="45">
        <f t="shared" si="4"/>
        <v>1123</v>
      </c>
      <c r="V22" s="16"/>
    </row>
    <row r="23" spans="1:22" s="1" customFormat="1" ht="15.75" thickBot="1" x14ac:dyDescent="0.3">
      <c r="A23" s="59">
        <v>13</v>
      </c>
      <c r="B23" s="37" t="s">
        <v>65</v>
      </c>
      <c r="C23" s="37" t="s">
        <v>66</v>
      </c>
      <c r="D23" s="38">
        <v>7225910</v>
      </c>
      <c r="E23" s="39">
        <v>43208</v>
      </c>
      <c r="F23" s="40">
        <v>0.29166666666666669</v>
      </c>
      <c r="G23" s="39"/>
      <c r="H23" s="40">
        <v>0.75</v>
      </c>
      <c r="I23" s="41">
        <v>378</v>
      </c>
      <c r="J23" s="37" t="s">
        <v>44</v>
      </c>
      <c r="K23" s="37" t="s">
        <v>56</v>
      </c>
      <c r="L23" s="37" t="s">
        <v>75</v>
      </c>
      <c r="M23" s="37" t="s">
        <v>27</v>
      </c>
      <c r="N23" s="42">
        <v>304</v>
      </c>
      <c r="O23" s="41">
        <f t="shared" si="3"/>
        <v>304</v>
      </c>
      <c r="P23" s="43">
        <f t="shared" si="0"/>
        <v>0.80423280423280419</v>
      </c>
      <c r="Q23" s="44">
        <f t="shared" si="1"/>
        <v>0.80423280423280419</v>
      </c>
      <c r="R23" s="41">
        <v>0</v>
      </c>
      <c r="S23" s="41">
        <v>0</v>
      </c>
      <c r="T23" s="42">
        <f t="shared" si="2"/>
        <v>304</v>
      </c>
      <c r="U23" s="45">
        <f t="shared" si="4"/>
        <v>304</v>
      </c>
      <c r="V23" s="16"/>
    </row>
    <row r="24" spans="1:22" s="1" customFormat="1" ht="15.75" thickBot="1" x14ac:dyDescent="0.3">
      <c r="A24" s="27">
        <v>14</v>
      </c>
      <c r="B24" s="37" t="s">
        <v>134</v>
      </c>
      <c r="C24" s="37" t="s">
        <v>38</v>
      </c>
      <c r="D24" s="38">
        <v>8814744</v>
      </c>
      <c r="E24" s="39">
        <v>43209</v>
      </c>
      <c r="F24" s="40">
        <v>0.2638888888888889</v>
      </c>
      <c r="G24" s="39"/>
      <c r="H24" s="40">
        <v>0.5</v>
      </c>
      <c r="I24" s="41">
        <v>1850</v>
      </c>
      <c r="J24" s="37" t="s">
        <v>44</v>
      </c>
      <c r="K24" s="37" t="s">
        <v>56</v>
      </c>
      <c r="L24" s="37" t="s">
        <v>27</v>
      </c>
      <c r="M24" s="37" t="s">
        <v>21</v>
      </c>
      <c r="N24" s="42">
        <v>1367</v>
      </c>
      <c r="O24" s="41">
        <f t="shared" si="3"/>
        <v>1362</v>
      </c>
      <c r="P24" s="43">
        <f t="shared" si="0"/>
        <v>0.73891891891891892</v>
      </c>
      <c r="Q24" s="44">
        <f t="shared" si="1"/>
        <v>0.73621621621621625</v>
      </c>
      <c r="R24" s="41">
        <v>2</v>
      </c>
      <c r="S24" s="41">
        <v>7</v>
      </c>
      <c r="T24" s="42">
        <f t="shared" si="2"/>
        <v>1360</v>
      </c>
      <c r="U24" s="45">
        <f t="shared" si="4"/>
        <v>1369</v>
      </c>
      <c r="V24" s="16"/>
    </row>
    <row r="25" spans="1:22" s="1" customFormat="1" ht="15.75" thickBot="1" x14ac:dyDescent="0.3">
      <c r="A25" s="59">
        <v>15</v>
      </c>
      <c r="B25" s="37" t="s">
        <v>134</v>
      </c>
      <c r="C25" s="37" t="s">
        <v>38</v>
      </c>
      <c r="D25" s="38">
        <v>8814744</v>
      </c>
      <c r="E25" s="39">
        <v>43212</v>
      </c>
      <c r="F25" s="40">
        <v>0.2638888888888889</v>
      </c>
      <c r="G25" s="39"/>
      <c r="H25" s="40">
        <v>0.5</v>
      </c>
      <c r="I25" s="41">
        <v>1850</v>
      </c>
      <c r="J25" s="37" t="s">
        <v>44</v>
      </c>
      <c r="K25" s="37" t="s">
        <v>56</v>
      </c>
      <c r="L25" s="37" t="s">
        <v>33</v>
      </c>
      <c r="M25" s="37" t="s">
        <v>21</v>
      </c>
      <c r="N25" s="42">
        <v>1339</v>
      </c>
      <c r="O25" s="41">
        <v>1341</v>
      </c>
      <c r="P25" s="43">
        <f t="shared" si="0"/>
        <v>0.72378378378378383</v>
      </c>
      <c r="Q25" s="44">
        <f t="shared" si="1"/>
        <v>0.7248648648648649</v>
      </c>
      <c r="R25" s="41">
        <v>4</v>
      </c>
      <c r="S25" s="41">
        <v>6</v>
      </c>
      <c r="T25" s="42">
        <f t="shared" si="2"/>
        <v>1333</v>
      </c>
      <c r="U25" s="45">
        <f t="shared" si="4"/>
        <v>1343</v>
      </c>
      <c r="V25" s="16"/>
    </row>
    <row r="26" spans="1:22" s="1" customFormat="1" ht="15.75" thickBot="1" x14ac:dyDescent="0.3">
      <c r="A26" s="27">
        <v>16</v>
      </c>
      <c r="B26" s="37" t="s">
        <v>93</v>
      </c>
      <c r="C26" s="37" t="s">
        <v>68</v>
      </c>
      <c r="D26" s="38">
        <v>9246102</v>
      </c>
      <c r="E26" s="39">
        <v>43214</v>
      </c>
      <c r="F26" s="40">
        <v>0.33333333333333331</v>
      </c>
      <c r="G26" s="39"/>
      <c r="H26" s="40">
        <v>0.58333333333333337</v>
      </c>
      <c r="I26" s="41">
        <v>2679</v>
      </c>
      <c r="J26" s="37" t="s">
        <v>44</v>
      </c>
      <c r="K26" s="37" t="s">
        <v>56</v>
      </c>
      <c r="L26" s="37" t="s">
        <v>54</v>
      </c>
      <c r="M26" s="37" t="s">
        <v>97</v>
      </c>
      <c r="N26" s="42">
        <v>2276</v>
      </c>
      <c r="O26" s="41">
        <f t="shared" si="3"/>
        <v>2276</v>
      </c>
      <c r="P26" s="43">
        <f t="shared" si="0"/>
        <v>0.84957073534901084</v>
      </c>
      <c r="Q26" s="44">
        <f t="shared" si="1"/>
        <v>0.84957073534901084</v>
      </c>
      <c r="R26" s="41">
        <v>0</v>
      </c>
      <c r="S26" s="41">
        <v>0</v>
      </c>
      <c r="T26" s="42">
        <f t="shared" si="2"/>
        <v>2276</v>
      </c>
      <c r="U26" s="45">
        <f t="shared" si="4"/>
        <v>2276</v>
      </c>
      <c r="V26" s="16"/>
    </row>
    <row r="27" spans="1:22" s="1" customFormat="1" ht="15.75" thickBot="1" x14ac:dyDescent="0.3">
      <c r="A27" s="59">
        <v>17</v>
      </c>
      <c r="B27" s="37" t="s">
        <v>138</v>
      </c>
      <c r="C27" s="37" t="s">
        <v>68</v>
      </c>
      <c r="D27" s="47">
        <v>9320099</v>
      </c>
      <c r="E27" s="39">
        <v>43215</v>
      </c>
      <c r="F27" s="40">
        <v>0.33333333333333331</v>
      </c>
      <c r="G27" s="39"/>
      <c r="H27" s="40">
        <v>0.75</v>
      </c>
      <c r="I27" s="41">
        <v>3200</v>
      </c>
      <c r="J27" s="37" t="s">
        <v>44</v>
      </c>
      <c r="K27" s="37" t="s">
        <v>56</v>
      </c>
      <c r="L27" s="37" t="s">
        <v>22</v>
      </c>
      <c r="M27" s="37" t="s">
        <v>25</v>
      </c>
      <c r="N27" s="42">
        <v>2742</v>
      </c>
      <c r="O27" s="41">
        <f t="shared" si="3"/>
        <v>2742</v>
      </c>
      <c r="P27" s="43">
        <f t="shared" si="0"/>
        <v>0.85687500000000005</v>
      </c>
      <c r="Q27" s="44">
        <f t="shared" si="1"/>
        <v>0.85687500000000005</v>
      </c>
      <c r="R27" s="41">
        <v>0</v>
      </c>
      <c r="S27" s="41">
        <v>0</v>
      </c>
      <c r="T27" s="42">
        <f t="shared" si="2"/>
        <v>2742</v>
      </c>
      <c r="U27" s="45">
        <f t="shared" si="4"/>
        <v>2742</v>
      </c>
      <c r="V27" s="16"/>
    </row>
    <row r="28" spans="1:22" s="1" customFormat="1" ht="15.75" thickBot="1" x14ac:dyDescent="0.3">
      <c r="A28" s="27">
        <v>18</v>
      </c>
      <c r="B28" s="37" t="s">
        <v>65</v>
      </c>
      <c r="C28" s="37" t="s">
        <v>66</v>
      </c>
      <c r="D28" s="38">
        <v>7225910</v>
      </c>
      <c r="E28" s="39">
        <v>43215</v>
      </c>
      <c r="F28" s="40">
        <v>0.29166666666666669</v>
      </c>
      <c r="G28" s="39"/>
      <c r="H28" s="40">
        <v>0.75</v>
      </c>
      <c r="I28" s="41">
        <v>378</v>
      </c>
      <c r="J28" s="37" t="s">
        <v>44</v>
      </c>
      <c r="K28" s="37" t="s">
        <v>56</v>
      </c>
      <c r="L28" s="37" t="s">
        <v>75</v>
      </c>
      <c r="M28" s="37" t="s">
        <v>27</v>
      </c>
      <c r="N28" s="42">
        <v>299</v>
      </c>
      <c r="O28" s="41">
        <f t="shared" si="3"/>
        <v>299</v>
      </c>
      <c r="P28" s="43">
        <f t="shared" si="0"/>
        <v>0.79100529100529104</v>
      </c>
      <c r="Q28" s="44">
        <f t="shared" si="1"/>
        <v>0.79100529100529104</v>
      </c>
      <c r="R28" s="41">
        <v>0</v>
      </c>
      <c r="S28" s="41">
        <v>0</v>
      </c>
      <c r="T28" s="42">
        <f t="shared" si="2"/>
        <v>299</v>
      </c>
      <c r="U28" s="45">
        <f t="shared" si="4"/>
        <v>299</v>
      </c>
      <c r="V28" s="16"/>
    </row>
    <row r="29" spans="1:22" s="1" customFormat="1" ht="15.75" thickBot="1" x14ac:dyDescent="0.3">
      <c r="A29" s="59">
        <v>19</v>
      </c>
      <c r="B29" s="37" t="s">
        <v>134</v>
      </c>
      <c r="C29" s="37" t="s">
        <v>38</v>
      </c>
      <c r="D29" s="38">
        <v>8814744</v>
      </c>
      <c r="E29" s="39">
        <v>43216</v>
      </c>
      <c r="F29" s="40">
        <v>0.2638888888888889</v>
      </c>
      <c r="G29" s="39"/>
      <c r="H29" s="40">
        <v>0.5</v>
      </c>
      <c r="I29" s="41">
        <v>1850</v>
      </c>
      <c r="J29" s="37" t="s">
        <v>44</v>
      </c>
      <c r="K29" s="37" t="s">
        <v>56</v>
      </c>
      <c r="L29" s="37" t="s">
        <v>27</v>
      </c>
      <c r="M29" s="37" t="s">
        <v>21</v>
      </c>
      <c r="N29" s="42">
        <v>828</v>
      </c>
      <c r="O29" s="41">
        <f t="shared" si="3"/>
        <v>862</v>
      </c>
      <c r="P29" s="43">
        <f t="shared" si="0"/>
        <v>0.44756756756756755</v>
      </c>
      <c r="Q29" s="44">
        <f t="shared" si="1"/>
        <v>0.46594594594594596</v>
      </c>
      <c r="R29" s="41">
        <v>40</v>
      </c>
      <c r="S29" s="41">
        <v>6</v>
      </c>
      <c r="T29" s="42">
        <f t="shared" si="2"/>
        <v>822</v>
      </c>
      <c r="U29" s="45">
        <f t="shared" si="4"/>
        <v>868</v>
      </c>
      <c r="V29" s="16"/>
    </row>
    <row r="30" spans="1:22" s="1" customFormat="1" ht="15.75" thickBot="1" x14ac:dyDescent="0.3">
      <c r="A30" s="27">
        <v>20</v>
      </c>
      <c r="B30" s="37" t="s">
        <v>115</v>
      </c>
      <c r="C30" s="37"/>
      <c r="D30" s="38">
        <v>9589205</v>
      </c>
      <c r="E30" s="39">
        <v>43217</v>
      </c>
      <c r="F30" s="40"/>
      <c r="G30" s="39"/>
      <c r="H30" s="40"/>
      <c r="I30" s="41">
        <v>19</v>
      </c>
      <c r="J30" s="37" t="s">
        <v>44</v>
      </c>
      <c r="K30" s="37" t="s">
        <v>44</v>
      </c>
      <c r="L30" s="37"/>
      <c r="M30" s="37"/>
      <c r="N30" s="42">
        <v>12</v>
      </c>
      <c r="O30" s="41">
        <f t="shared" si="3"/>
        <v>12</v>
      </c>
      <c r="P30" s="43">
        <f t="shared" si="0"/>
        <v>0.63157894736842102</v>
      </c>
      <c r="Q30" s="44">
        <f t="shared" si="1"/>
        <v>0.63157894736842102</v>
      </c>
      <c r="R30" s="41">
        <v>0</v>
      </c>
      <c r="S30" s="41">
        <v>0</v>
      </c>
      <c r="T30" s="42">
        <f t="shared" si="2"/>
        <v>12</v>
      </c>
      <c r="U30" s="45">
        <f t="shared" si="4"/>
        <v>12</v>
      </c>
      <c r="V30" s="16"/>
    </row>
    <row r="31" spans="1:22" s="1" customFormat="1" ht="15.75" thickBot="1" x14ac:dyDescent="0.3">
      <c r="A31" s="59">
        <v>21</v>
      </c>
      <c r="B31" s="48" t="s">
        <v>134</v>
      </c>
      <c r="C31" s="48" t="s">
        <v>38</v>
      </c>
      <c r="D31" s="49">
        <v>8814744</v>
      </c>
      <c r="E31" s="50">
        <v>43219</v>
      </c>
      <c r="F31" s="51">
        <v>0.2638888888888889</v>
      </c>
      <c r="G31" s="50"/>
      <c r="H31" s="51">
        <v>0.5</v>
      </c>
      <c r="I31" s="52">
        <v>1850</v>
      </c>
      <c r="J31" s="48" t="s">
        <v>44</v>
      </c>
      <c r="K31" s="48" t="s">
        <v>56</v>
      </c>
      <c r="L31" s="48" t="s">
        <v>33</v>
      </c>
      <c r="M31" s="48" t="s">
        <v>21</v>
      </c>
      <c r="N31" s="53">
        <v>1427</v>
      </c>
      <c r="O31" s="52">
        <f t="shared" si="3"/>
        <v>1386</v>
      </c>
      <c r="P31" s="54">
        <f t="shared" si="0"/>
        <v>0.77135135135135136</v>
      </c>
      <c r="Q31" s="55">
        <f t="shared" si="1"/>
        <v>0.7491891891891892</v>
      </c>
      <c r="R31" s="52">
        <v>0</v>
      </c>
      <c r="S31" s="52">
        <v>41</v>
      </c>
      <c r="T31" s="53">
        <f t="shared" si="2"/>
        <v>1386</v>
      </c>
      <c r="U31" s="56">
        <f t="shared" si="4"/>
        <v>1427</v>
      </c>
      <c r="V31" s="16"/>
    </row>
    <row r="32" spans="1:22" s="1" customFormat="1" ht="15.75" thickBot="1" x14ac:dyDescent="0.3">
      <c r="A32" s="27">
        <v>22</v>
      </c>
      <c r="B32" s="28" t="s">
        <v>93</v>
      </c>
      <c r="C32" s="28" t="s">
        <v>68</v>
      </c>
      <c r="D32" s="29">
        <v>9246102</v>
      </c>
      <c r="E32" s="30">
        <v>43221</v>
      </c>
      <c r="F32" s="31">
        <v>0.33333333333333331</v>
      </c>
      <c r="G32" s="30"/>
      <c r="H32" s="31">
        <v>0.58333333333333337</v>
      </c>
      <c r="I32" s="32">
        <v>2679</v>
      </c>
      <c r="J32" s="28" t="s">
        <v>44</v>
      </c>
      <c r="K32" s="28" t="s">
        <v>56</v>
      </c>
      <c r="L32" s="28" t="s">
        <v>54</v>
      </c>
      <c r="M32" s="28" t="s">
        <v>97</v>
      </c>
      <c r="N32" s="33">
        <v>2250</v>
      </c>
      <c r="O32" s="32">
        <f t="shared" si="3"/>
        <v>2250</v>
      </c>
      <c r="P32" s="34">
        <f t="shared" si="0"/>
        <v>0.83986562150055988</v>
      </c>
      <c r="Q32" s="35">
        <f t="shared" si="1"/>
        <v>0.83986562150055988</v>
      </c>
      <c r="R32" s="32">
        <v>0</v>
      </c>
      <c r="S32" s="32">
        <v>0</v>
      </c>
      <c r="T32" s="33">
        <f t="shared" si="2"/>
        <v>2250</v>
      </c>
      <c r="U32" s="36">
        <f t="shared" si="4"/>
        <v>2250</v>
      </c>
      <c r="V32" s="16"/>
    </row>
    <row r="33" spans="1:22" s="1" customFormat="1" ht="15.75" thickBot="1" x14ac:dyDescent="0.3">
      <c r="A33" s="59">
        <v>23</v>
      </c>
      <c r="B33" s="37" t="s">
        <v>83</v>
      </c>
      <c r="C33" s="46" t="s">
        <v>72</v>
      </c>
      <c r="D33" s="38">
        <v>7927984</v>
      </c>
      <c r="E33" s="39">
        <v>43223</v>
      </c>
      <c r="F33" s="40">
        <v>0.22222222222222221</v>
      </c>
      <c r="G33" s="39"/>
      <c r="H33" s="40">
        <v>0.5</v>
      </c>
      <c r="I33" s="41">
        <v>1664</v>
      </c>
      <c r="J33" s="37" t="s">
        <v>44</v>
      </c>
      <c r="K33" s="37" t="s">
        <v>56</v>
      </c>
      <c r="L33" s="37" t="s">
        <v>27</v>
      </c>
      <c r="M33" s="37" t="s">
        <v>21</v>
      </c>
      <c r="N33" s="42">
        <v>1355</v>
      </c>
      <c r="O33" s="41">
        <f t="shared" si="3"/>
        <v>1367</v>
      </c>
      <c r="P33" s="43">
        <f t="shared" si="0"/>
        <v>0.81430288461538458</v>
      </c>
      <c r="Q33" s="44">
        <f t="shared" si="1"/>
        <v>0.82151442307692313</v>
      </c>
      <c r="R33" s="41">
        <v>12</v>
      </c>
      <c r="S33" s="41">
        <v>0</v>
      </c>
      <c r="T33" s="42">
        <f t="shared" si="2"/>
        <v>1355</v>
      </c>
      <c r="U33" s="45">
        <f t="shared" si="4"/>
        <v>1367</v>
      </c>
      <c r="V33" s="16"/>
    </row>
    <row r="34" spans="1:22" s="1" customFormat="1" ht="15.75" thickBot="1" x14ac:dyDescent="0.3">
      <c r="A34" s="27">
        <v>24</v>
      </c>
      <c r="B34" s="37" t="s">
        <v>65</v>
      </c>
      <c r="C34" s="37" t="s">
        <v>66</v>
      </c>
      <c r="D34" s="38">
        <v>7225910</v>
      </c>
      <c r="E34" s="39">
        <v>43223</v>
      </c>
      <c r="F34" s="40">
        <v>0.33333333333333331</v>
      </c>
      <c r="G34" s="39"/>
      <c r="H34" s="40">
        <v>0.91666666666666663</v>
      </c>
      <c r="I34" s="41">
        <v>378</v>
      </c>
      <c r="J34" s="37" t="s">
        <v>44</v>
      </c>
      <c r="K34" s="37" t="s">
        <v>56</v>
      </c>
      <c r="L34" s="37" t="s">
        <v>21</v>
      </c>
      <c r="M34" s="37" t="s">
        <v>141</v>
      </c>
      <c r="N34" s="42">
        <v>350</v>
      </c>
      <c r="O34" s="41">
        <f t="shared" si="3"/>
        <v>350</v>
      </c>
      <c r="P34" s="43">
        <f t="shared" si="0"/>
        <v>0.92592592592592593</v>
      </c>
      <c r="Q34" s="44">
        <f t="shared" si="1"/>
        <v>0.92592592592592593</v>
      </c>
      <c r="R34" s="41">
        <v>0</v>
      </c>
      <c r="S34" s="41">
        <v>0</v>
      </c>
      <c r="T34" s="42">
        <f t="shared" si="2"/>
        <v>350</v>
      </c>
      <c r="U34" s="45">
        <f t="shared" si="4"/>
        <v>350</v>
      </c>
      <c r="V34" s="16"/>
    </row>
    <row r="35" spans="1:22" s="1" customFormat="1" ht="15.75" thickBot="1" x14ac:dyDescent="0.3">
      <c r="A35" s="59">
        <v>25</v>
      </c>
      <c r="B35" s="37" t="s">
        <v>139</v>
      </c>
      <c r="C35" s="37" t="s">
        <v>72</v>
      </c>
      <c r="D35" s="38">
        <v>7827213</v>
      </c>
      <c r="E35" s="39">
        <v>43225</v>
      </c>
      <c r="F35" s="40">
        <v>0.27083333333333331</v>
      </c>
      <c r="G35" s="39"/>
      <c r="H35" s="40">
        <v>0.85416666666666663</v>
      </c>
      <c r="I35" s="41">
        <v>1200</v>
      </c>
      <c r="J35" s="37" t="s">
        <v>44</v>
      </c>
      <c r="K35" s="37" t="s">
        <v>56</v>
      </c>
      <c r="L35" s="37" t="s">
        <v>21</v>
      </c>
      <c r="M35" s="37" t="s">
        <v>142</v>
      </c>
      <c r="N35" s="42">
        <v>702</v>
      </c>
      <c r="O35" s="41">
        <f t="shared" si="3"/>
        <v>793</v>
      </c>
      <c r="P35" s="43">
        <f t="shared" si="0"/>
        <v>0.58499999999999996</v>
      </c>
      <c r="Q35" s="44">
        <f t="shared" si="1"/>
        <v>0.66083333333333338</v>
      </c>
      <c r="R35" s="41">
        <v>91</v>
      </c>
      <c r="S35" s="41">
        <v>0</v>
      </c>
      <c r="T35" s="42">
        <f t="shared" si="2"/>
        <v>702</v>
      </c>
      <c r="U35" s="45">
        <f t="shared" si="4"/>
        <v>793</v>
      </c>
      <c r="V35" s="16"/>
    </row>
    <row r="36" spans="1:22" s="1" customFormat="1" ht="15.75" thickBot="1" x14ac:dyDescent="0.3">
      <c r="A36" s="27">
        <v>26</v>
      </c>
      <c r="B36" s="37" t="s">
        <v>83</v>
      </c>
      <c r="C36" s="46" t="s">
        <v>72</v>
      </c>
      <c r="D36" s="38">
        <v>7927984</v>
      </c>
      <c r="E36" s="39">
        <v>43226</v>
      </c>
      <c r="F36" s="40">
        <v>0.22222222222222221</v>
      </c>
      <c r="G36" s="39"/>
      <c r="H36" s="40">
        <v>0.5</v>
      </c>
      <c r="I36" s="41">
        <v>1664</v>
      </c>
      <c r="J36" s="37" t="s">
        <v>44</v>
      </c>
      <c r="K36" s="37" t="s">
        <v>56</v>
      </c>
      <c r="L36" s="37" t="s">
        <v>33</v>
      </c>
      <c r="M36" s="37" t="s">
        <v>21</v>
      </c>
      <c r="N36" s="42">
        <v>1075</v>
      </c>
      <c r="O36" s="41">
        <f t="shared" ref="O36" si="5">N36+R36-S36</f>
        <v>1087</v>
      </c>
      <c r="P36" s="43">
        <f t="shared" ref="P36" si="6">100%*N36/I36</f>
        <v>0.64603365384615385</v>
      </c>
      <c r="Q36" s="44">
        <f t="shared" ref="Q36" si="7">100%*O36/I36</f>
        <v>0.65324519230769229</v>
      </c>
      <c r="R36" s="41">
        <v>22</v>
      </c>
      <c r="S36" s="41">
        <v>10</v>
      </c>
      <c r="T36" s="42">
        <f t="shared" ref="T36" si="8">N36-S36</f>
        <v>1065</v>
      </c>
      <c r="U36" s="45">
        <f t="shared" ref="U36" si="9">N36+R36</f>
        <v>1097</v>
      </c>
      <c r="V36" s="16"/>
    </row>
    <row r="37" spans="1:22" s="1" customFormat="1" ht="15.75" thickBot="1" x14ac:dyDescent="0.3">
      <c r="A37" s="59">
        <v>27</v>
      </c>
      <c r="B37" s="37" t="s">
        <v>140</v>
      </c>
      <c r="C37" s="37" t="s">
        <v>143</v>
      </c>
      <c r="D37" s="38">
        <v>9070620</v>
      </c>
      <c r="E37" s="39">
        <v>43227</v>
      </c>
      <c r="F37" s="40">
        <v>0.29166666666666669</v>
      </c>
      <c r="G37" s="39"/>
      <c r="H37" s="40">
        <v>0.75</v>
      </c>
      <c r="I37" s="41">
        <v>2076</v>
      </c>
      <c r="J37" s="37" t="s">
        <v>44</v>
      </c>
      <c r="K37" s="37" t="s">
        <v>56</v>
      </c>
      <c r="L37" s="37" t="s">
        <v>21</v>
      </c>
      <c r="M37" s="37" t="s">
        <v>54</v>
      </c>
      <c r="N37" s="42">
        <v>1775</v>
      </c>
      <c r="O37" s="41">
        <f t="shared" si="3"/>
        <v>1775</v>
      </c>
      <c r="P37" s="43">
        <f t="shared" si="0"/>
        <v>0.85500963391136797</v>
      </c>
      <c r="Q37" s="44">
        <f t="shared" si="1"/>
        <v>0.85500963391136797</v>
      </c>
      <c r="R37" s="41">
        <v>0</v>
      </c>
      <c r="S37" s="41">
        <v>0</v>
      </c>
      <c r="T37" s="42">
        <f t="shared" si="2"/>
        <v>1775</v>
      </c>
      <c r="U37" s="45">
        <f t="shared" si="4"/>
        <v>1775</v>
      </c>
      <c r="V37" s="16"/>
    </row>
    <row r="38" spans="1:22" s="1" customFormat="1" ht="15.75" thickBot="1" x14ac:dyDescent="0.3">
      <c r="A38" s="27">
        <v>28</v>
      </c>
      <c r="B38" s="37" t="s">
        <v>93</v>
      </c>
      <c r="C38" s="37" t="s">
        <v>68</v>
      </c>
      <c r="D38" s="38">
        <v>9246102</v>
      </c>
      <c r="E38" s="39">
        <v>43228</v>
      </c>
      <c r="F38" s="40">
        <v>0.33333333333333331</v>
      </c>
      <c r="G38" s="39"/>
      <c r="H38" s="40">
        <v>0.58333333333333337</v>
      </c>
      <c r="I38" s="41">
        <v>2679</v>
      </c>
      <c r="J38" s="37" t="s">
        <v>44</v>
      </c>
      <c r="K38" s="37" t="s">
        <v>56</v>
      </c>
      <c r="L38" s="37" t="s">
        <v>54</v>
      </c>
      <c r="M38" s="37" t="s">
        <v>97</v>
      </c>
      <c r="N38" s="42">
        <v>2212</v>
      </c>
      <c r="O38" s="41">
        <f t="shared" ref="O38:O40" si="10">N38+R38-S38</f>
        <v>2212</v>
      </c>
      <c r="P38" s="43">
        <f t="shared" ref="P38:P40" si="11">100%*N38/I38</f>
        <v>0.82568122433743929</v>
      </c>
      <c r="Q38" s="44">
        <f t="shared" ref="Q38:Q40" si="12">100%*O38/I38</f>
        <v>0.82568122433743929</v>
      </c>
      <c r="R38" s="41">
        <v>0</v>
      </c>
      <c r="S38" s="41">
        <v>0</v>
      </c>
      <c r="T38" s="42">
        <f t="shared" ref="T38:T40" si="13">N38-S38</f>
        <v>2212</v>
      </c>
      <c r="U38" s="45">
        <f t="shared" ref="U38:U40" si="14">N38+R38</f>
        <v>2212</v>
      </c>
      <c r="V38" s="16"/>
    </row>
    <row r="39" spans="1:22" s="1" customFormat="1" ht="15.75" thickBot="1" x14ac:dyDescent="0.3">
      <c r="A39" s="59">
        <v>29</v>
      </c>
      <c r="B39" s="37" t="s">
        <v>83</v>
      </c>
      <c r="C39" s="46" t="s">
        <v>72</v>
      </c>
      <c r="D39" s="38">
        <v>7927984</v>
      </c>
      <c r="E39" s="39">
        <v>43230</v>
      </c>
      <c r="F39" s="40">
        <v>0.22222222222222221</v>
      </c>
      <c r="G39" s="39"/>
      <c r="H39" s="40">
        <v>0.5</v>
      </c>
      <c r="I39" s="41">
        <v>1664</v>
      </c>
      <c r="J39" s="37" t="s">
        <v>44</v>
      </c>
      <c r="K39" s="37" t="s">
        <v>56</v>
      </c>
      <c r="L39" s="37" t="s">
        <v>27</v>
      </c>
      <c r="M39" s="37" t="s">
        <v>21</v>
      </c>
      <c r="N39" s="42">
        <v>1017</v>
      </c>
      <c r="O39" s="41">
        <f t="shared" si="10"/>
        <v>985</v>
      </c>
      <c r="P39" s="43">
        <f t="shared" si="11"/>
        <v>0.61117788461538458</v>
      </c>
      <c r="Q39" s="44">
        <f t="shared" si="12"/>
        <v>0.59194711538461542</v>
      </c>
      <c r="R39" s="41">
        <v>4</v>
      </c>
      <c r="S39" s="41">
        <v>36</v>
      </c>
      <c r="T39" s="42">
        <f t="shared" si="13"/>
        <v>981</v>
      </c>
      <c r="U39" s="45">
        <f t="shared" si="14"/>
        <v>1021</v>
      </c>
      <c r="V39" s="16"/>
    </row>
    <row r="40" spans="1:22" s="1" customFormat="1" ht="15.75" thickBot="1" x14ac:dyDescent="0.3">
      <c r="A40" s="27">
        <v>30</v>
      </c>
      <c r="B40" s="37" t="s">
        <v>139</v>
      </c>
      <c r="C40" s="46" t="s">
        <v>72</v>
      </c>
      <c r="D40" s="38">
        <v>7827213</v>
      </c>
      <c r="E40" s="39">
        <v>43232</v>
      </c>
      <c r="F40" s="40">
        <v>0.27083333333333331</v>
      </c>
      <c r="G40" s="39"/>
      <c r="H40" s="40">
        <v>0.85416666666666663</v>
      </c>
      <c r="I40" s="41">
        <v>1200</v>
      </c>
      <c r="J40" s="37" t="s">
        <v>44</v>
      </c>
      <c r="K40" s="37" t="s">
        <v>56</v>
      </c>
      <c r="L40" s="37" t="s">
        <v>21</v>
      </c>
      <c r="M40" s="37" t="s">
        <v>142</v>
      </c>
      <c r="N40" s="42">
        <v>615</v>
      </c>
      <c r="O40" s="41">
        <f t="shared" si="10"/>
        <v>605</v>
      </c>
      <c r="P40" s="43">
        <f t="shared" si="11"/>
        <v>0.51249999999999996</v>
      </c>
      <c r="Q40" s="44">
        <f t="shared" si="12"/>
        <v>0.50416666666666665</v>
      </c>
      <c r="R40" s="41">
        <v>80</v>
      </c>
      <c r="S40" s="41">
        <v>90</v>
      </c>
      <c r="T40" s="42">
        <f t="shared" si="13"/>
        <v>525</v>
      </c>
      <c r="U40" s="45">
        <f t="shared" si="14"/>
        <v>695</v>
      </c>
      <c r="V40" s="16"/>
    </row>
    <row r="41" spans="1:22" s="1" customFormat="1" ht="15.75" thickBot="1" x14ac:dyDescent="0.3">
      <c r="A41" s="59">
        <v>31</v>
      </c>
      <c r="B41" s="37" t="s">
        <v>83</v>
      </c>
      <c r="C41" s="46" t="s">
        <v>72</v>
      </c>
      <c r="D41" s="38">
        <v>7927984</v>
      </c>
      <c r="E41" s="39">
        <v>43233</v>
      </c>
      <c r="F41" s="40">
        <v>0.22222222222222221</v>
      </c>
      <c r="G41" s="39"/>
      <c r="H41" s="40">
        <v>0.5</v>
      </c>
      <c r="I41" s="41">
        <v>1664</v>
      </c>
      <c r="J41" s="37" t="s">
        <v>44</v>
      </c>
      <c r="K41" s="37" t="s">
        <v>56</v>
      </c>
      <c r="L41" s="37" t="s">
        <v>33</v>
      </c>
      <c r="M41" s="37" t="s">
        <v>21</v>
      </c>
      <c r="N41" s="42">
        <v>1264</v>
      </c>
      <c r="O41" s="41">
        <f t="shared" ref="O41:O42" si="15">N41+R41-S41</f>
        <v>1290</v>
      </c>
      <c r="P41" s="43">
        <f t="shared" ref="P41:P42" si="16">100%*N41/I41</f>
        <v>0.75961538461538458</v>
      </c>
      <c r="Q41" s="44">
        <f t="shared" ref="Q41:Q42" si="17">100%*O41/I41</f>
        <v>0.77524038461538458</v>
      </c>
      <c r="R41" s="41">
        <v>30</v>
      </c>
      <c r="S41" s="41">
        <v>4</v>
      </c>
      <c r="T41" s="42">
        <f t="shared" ref="T41:T42" si="18">N41-S41</f>
        <v>1260</v>
      </c>
      <c r="U41" s="45">
        <f t="shared" ref="U41:U42" si="19">N41+R41</f>
        <v>1294</v>
      </c>
      <c r="V41" s="16"/>
    </row>
    <row r="42" spans="1:22" s="1" customFormat="1" ht="15.75" thickBot="1" x14ac:dyDescent="0.3">
      <c r="A42" s="27">
        <v>32</v>
      </c>
      <c r="B42" s="37" t="s">
        <v>93</v>
      </c>
      <c r="C42" s="37" t="s">
        <v>68</v>
      </c>
      <c r="D42" s="38">
        <v>9246102</v>
      </c>
      <c r="E42" s="39">
        <v>43235</v>
      </c>
      <c r="F42" s="40">
        <v>0.33333333333333331</v>
      </c>
      <c r="G42" s="39"/>
      <c r="H42" s="40">
        <v>0.58333333333333337</v>
      </c>
      <c r="I42" s="41">
        <v>2679</v>
      </c>
      <c r="J42" s="37" t="s">
        <v>44</v>
      </c>
      <c r="K42" s="37" t="s">
        <v>56</v>
      </c>
      <c r="L42" s="37" t="s">
        <v>54</v>
      </c>
      <c r="M42" s="37" t="s">
        <v>97</v>
      </c>
      <c r="N42" s="42">
        <v>2212</v>
      </c>
      <c r="O42" s="41">
        <f t="shared" si="15"/>
        <v>2212</v>
      </c>
      <c r="P42" s="43">
        <f t="shared" si="16"/>
        <v>0.82568122433743929</v>
      </c>
      <c r="Q42" s="44">
        <f t="shared" si="17"/>
        <v>0.82568122433743929</v>
      </c>
      <c r="R42" s="41">
        <v>0</v>
      </c>
      <c r="S42" s="41">
        <v>0</v>
      </c>
      <c r="T42" s="42">
        <f t="shared" si="18"/>
        <v>2212</v>
      </c>
      <c r="U42" s="45">
        <f t="shared" si="19"/>
        <v>2212</v>
      </c>
      <c r="V42" s="16"/>
    </row>
    <row r="43" spans="1:22" s="1" customFormat="1" ht="15.75" thickBot="1" x14ac:dyDescent="0.3">
      <c r="A43" s="59">
        <v>33</v>
      </c>
      <c r="B43" s="37" t="s">
        <v>83</v>
      </c>
      <c r="C43" s="46" t="s">
        <v>72</v>
      </c>
      <c r="D43" s="38">
        <v>7927984</v>
      </c>
      <c r="E43" s="39">
        <v>43237</v>
      </c>
      <c r="F43" s="40">
        <v>0.22222222222222221</v>
      </c>
      <c r="G43" s="39"/>
      <c r="H43" s="40">
        <v>0.5</v>
      </c>
      <c r="I43" s="41">
        <v>1664</v>
      </c>
      <c r="J43" s="37" t="s">
        <v>44</v>
      </c>
      <c r="K43" s="37" t="s">
        <v>56</v>
      </c>
      <c r="L43" s="37" t="s">
        <v>27</v>
      </c>
      <c r="M43" s="37" t="s">
        <v>21</v>
      </c>
      <c r="N43" s="42">
        <v>1266</v>
      </c>
      <c r="O43" s="41">
        <f t="shared" ref="O43" si="20">N43+R43-S43</f>
        <v>1210</v>
      </c>
      <c r="P43" s="43">
        <f t="shared" ref="P43" si="21">100%*N43/I43</f>
        <v>0.76081730769230771</v>
      </c>
      <c r="Q43" s="44">
        <f t="shared" ref="Q43" si="22">100%*O43/I43</f>
        <v>0.72716346153846156</v>
      </c>
      <c r="R43" s="41">
        <v>6</v>
      </c>
      <c r="S43" s="41">
        <v>62</v>
      </c>
      <c r="T43" s="42">
        <f t="shared" ref="T43" si="23">N43-S43</f>
        <v>1204</v>
      </c>
      <c r="U43" s="45">
        <f t="shared" ref="U43" si="24">N43+R43</f>
        <v>1272</v>
      </c>
      <c r="V43" s="16"/>
    </row>
    <row r="44" spans="1:22" s="1" customFormat="1" ht="15.75" thickBot="1" x14ac:dyDescent="0.3">
      <c r="A44" s="27">
        <v>34</v>
      </c>
      <c r="B44" s="37" t="s">
        <v>94</v>
      </c>
      <c r="C44" s="37" t="s">
        <v>23</v>
      </c>
      <c r="D44" s="38">
        <v>9221281</v>
      </c>
      <c r="E44" s="39">
        <v>43237</v>
      </c>
      <c r="F44" s="40">
        <v>0.29166666666666669</v>
      </c>
      <c r="G44" s="39"/>
      <c r="H44" s="40">
        <v>0.75</v>
      </c>
      <c r="I44" s="41">
        <v>2388</v>
      </c>
      <c r="J44" s="37" t="s">
        <v>44</v>
      </c>
      <c r="K44" s="37" t="s">
        <v>56</v>
      </c>
      <c r="L44" s="37" t="s">
        <v>27</v>
      </c>
      <c r="M44" s="37" t="s">
        <v>25</v>
      </c>
      <c r="N44" s="42">
        <v>1977</v>
      </c>
      <c r="O44" s="41">
        <f t="shared" si="3"/>
        <v>1977</v>
      </c>
      <c r="P44" s="43">
        <f t="shared" si="0"/>
        <v>0.82788944723618085</v>
      </c>
      <c r="Q44" s="44">
        <f t="shared" si="1"/>
        <v>0.82788944723618085</v>
      </c>
      <c r="R44" s="41">
        <v>0</v>
      </c>
      <c r="S44" s="41">
        <v>0</v>
      </c>
      <c r="T44" s="42">
        <f t="shared" si="2"/>
        <v>1977</v>
      </c>
      <c r="U44" s="45">
        <f t="shared" si="4"/>
        <v>1977</v>
      </c>
      <c r="V44" s="16"/>
    </row>
    <row r="45" spans="1:22" s="1" customFormat="1" ht="15.75" thickBot="1" x14ac:dyDescent="0.3">
      <c r="A45" s="59">
        <v>35</v>
      </c>
      <c r="B45" s="37" t="s">
        <v>139</v>
      </c>
      <c r="C45" s="46" t="s">
        <v>72</v>
      </c>
      <c r="D45" s="38">
        <v>7827213</v>
      </c>
      <c r="E45" s="39">
        <v>43239</v>
      </c>
      <c r="F45" s="40">
        <v>0.27083333333333331</v>
      </c>
      <c r="G45" s="39"/>
      <c r="H45" s="40">
        <v>0.85416666666666663</v>
      </c>
      <c r="I45" s="41">
        <v>1200</v>
      </c>
      <c r="J45" s="37" t="s">
        <v>44</v>
      </c>
      <c r="K45" s="37" t="s">
        <v>56</v>
      </c>
      <c r="L45" s="37" t="s">
        <v>21</v>
      </c>
      <c r="M45" s="37" t="s">
        <v>142</v>
      </c>
      <c r="N45" s="42">
        <v>591</v>
      </c>
      <c r="O45" s="41">
        <f t="shared" si="3"/>
        <v>588</v>
      </c>
      <c r="P45" s="43">
        <f t="shared" si="0"/>
        <v>0.49249999999999999</v>
      </c>
      <c r="Q45" s="44">
        <f t="shared" si="1"/>
        <v>0.49</v>
      </c>
      <c r="R45" s="41">
        <v>80</v>
      </c>
      <c r="S45" s="41">
        <v>83</v>
      </c>
      <c r="T45" s="42">
        <f t="shared" si="2"/>
        <v>508</v>
      </c>
      <c r="U45" s="45">
        <f t="shared" si="4"/>
        <v>671</v>
      </c>
      <c r="V45" s="16"/>
    </row>
    <row r="46" spans="1:22" s="1" customFormat="1" ht="15.75" thickBot="1" x14ac:dyDescent="0.3">
      <c r="A46" s="27">
        <v>36</v>
      </c>
      <c r="B46" s="37" t="s">
        <v>86</v>
      </c>
      <c r="C46" s="37" t="s">
        <v>127</v>
      </c>
      <c r="D46" s="38">
        <v>8903935</v>
      </c>
      <c r="E46" s="39">
        <v>43239</v>
      </c>
      <c r="F46" s="40">
        <v>0.39583333333333331</v>
      </c>
      <c r="G46" s="39"/>
      <c r="H46" s="40">
        <v>0.75</v>
      </c>
      <c r="I46" s="41">
        <v>296</v>
      </c>
      <c r="J46" s="37" t="s">
        <v>44</v>
      </c>
      <c r="K46" s="37" t="s">
        <v>56</v>
      </c>
      <c r="L46" s="37" t="s">
        <v>54</v>
      </c>
      <c r="M46" s="37" t="s">
        <v>27</v>
      </c>
      <c r="N46" s="42">
        <v>293</v>
      </c>
      <c r="O46" s="41">
        <f t="shared" si="3"/>
        <v>293</v>
      </c>
      <c r="P46" s="43">
        <f t="shared" si="0"/>
        <v>0.98986486486486491</v>
      </c>
      <c r="Q46" s="44">
        <f t="shared" si="1"/>
        <v>0.98986486486486491</v>
      </c>
      <c r="R46" s="41">
        <v>0</v>
      </c>
      <c r="S46" s="41">
        <v>0</v>
      </c>
      <c r="T46" s="42">
        <f t="shared" si="2"/>
        <v>293</v>
      </c>
      <c r="U46" s="45">
        <f t="shared" si="4"/>
        <v>293</v>
      </c>
      <c r="V46" s="16"/>
    </row>
    <row r="47" spans="1:22" s="1" customFormat="1" ht="15.75" thickBot="1" x14ac:dyDescent="0.3">
      <c r="A47" s="59">
        <v>37</v>
      </c>
      <c r="B47" s="37" t="s">
        <v>83</v>
      </c>
      <c r="C47" s="46" t="s">
        <v>72</v>
      </c>
      <c r="D47" s="38">
        <v>7927984</v>
      </c>
      <c r="E47" s="39">
        <v>43240</v>
      </c>
      <c r="F47" s="40">
        <v>0.22222222222222221</v>
      </c>
      <c r="G47" s="39"/>
      <c r="H47" s="40">
        <v>0.5</v>
      </c>
      <c r="I47" s="41">
        <v>1664</v>
      </c>
      <c r="J47" s="37" t="s">
        <v>44</v>
      </c>
      <c r="K47" s="37" t="s">
        <v>56</v>
      </c>
      <c r="L47" s="37" t="s">
        <v>33</v>
      </c>
      <c r="M47" s="37" t="s">
        <v>21</v>
      </c>
      <c r="N47" s="42">
        <v>1335</v>
      </c>
      <c r="O47" s="41">
        <f t="shared" si="3"/>
        <v>1344</v>
      </c>
      <c r="P47" s="43">
        <f t="shared" si="0"/>
        <v>0.80228365384615385</v>
      </c>
      <c r="Q47" s="44">
        <f t="shared" si="1"/>
        <v>0.80769230769230771</v>
      </c>
      <c r="R47" s="41">
        <v>13</v>
      </c>
      <c r="S47" s="41">
        <v>4</v>
      </c>
      <c r="T47" s="42">
        <f t="shared" si="2"/>
        <v>1331</v>
      </c>
      <c r="U47" s="45">
        <f t="shared" si="4"/>
        <v>1348</v>
      </c>
      <c r="V47" s="16"/>
    </row>
    <row r="48" spans="1:22" s="1" customFormat="1" ht="15.75" thickBot="1" x14ac:dyDescent="0.3">
      <c r="A48" s="27">
        <v>38</v>
      </c>
      <c r="B48" s="37" t="s">
        <v>120</v>
      </c>
      <c r="C48" s="37" t="s">
        <v>73</v>
      </c>
      <c r="D48" s="38">
        <v>9169550</v>
      </c>
      <c r="E48" s="39">
        <v>43241</v>
      </c>
      <c r="F48" s="40">
        <v>0.25</v>
      </c>
      <c r="G48" s="39"/>
      <c r="H48" s="40">
        <v>0.75</v>
      </c>
      <c r="I48" s="41">
        <v>2272</v>
      </c>
      <c r="J48" s="37" t="s">
        <v>44</v>
      </c>
      <c r="K48" s="37" t="s">
        <v>56</v>
      </c>
      <c r="L48" s="37" t="s">
        <v>21</v>
      </c>
      <c r="M48" s="37" t="s">
        <v>27</v>
      </c>
      <c r="N48" s="42">
        <v>1953</v>
      </c>
      <c r="O48" s="41">
        <f t="shared" si="3"/>
        <v>1953</v>
      </c>
      <c r="P48" s="43">
        <f t="shared" si="0"/>
        <v>0.85959507042253525</v>
      </c>
      <c r="Q48" s="44">
        <f t="shared" si="1"/>
        <v>0.85959507042253525</v>
      </c>
      <c r="R48" s="41">
        <v>0</v>
      </c>
      <c r="S48" s="41">
        <v>0</v>
      </c>
      <c r="T48" s="42">
        <f t="shared" si="2"/>
        <v>1953</v>
      </c>
      <c r="U48" s="45">
        <f t="shared" si="4"/>
        <v>1953</v>
      </c>
      <c r="V48" s="16"/>
    </row>
    <row r="49" spans="1:22" s="1" customFormat="1" ht="15.75" thickBot="1" x14ac:dyDescent="0.3">
      <c r="A49" s="59">
        <v>39</v>
      </c>
      <c r="B49" s="37" t="s">
        <v>93</v>
      </c>
      <c r="C49" s="37" t="s">
        <v>68</v>
      </c>
      <c r="D49" s="38">
        <v>9246102</v>
      </c>
      <c r="E49" s="39">
        <v>43242</v>
      </c>
      <c r="F49" s="40">
        <v>0.33333333333333331</v>
      </c>
      <c r="G49" s="39"/>
      <c r="H49" s="40">
        <v>0.58333333333333337</v>
      </c>
      <c r="I49" s="41">
        <v>2679</v>
      </c>
      <c r="J49" s="37" t="s">
        <v>44</v>
      </c>
      <c r="K49" s="37" t="s">
        <v>56</v>
      </c>
      <c r="L49" s="37" t="s">
        <v>54</v>
      </c>
      <c r="M49" s="37" t="s">
        <v>97</v>
      </c>
      <c r="N49" s="42">
        <v>2185</v>
      </c>
      <c r="O49" s="41">
        <f t="shared" si="3"/>
        <v>2185</v>
      </c>
      <c r="P49" s="43">
        <f t="shared" si="0"/>
        <v>0.81560283687943258</v>
      </c>
      <c r="Q49" s="44">
        <f t="shared" si="1"/>
        <v>0.81560283687943258</v>
      </c>
      <c r="R49" s="41">
        <v>0</v>
      </c>
      <c r="S49" s="41">
        <v>0</v>
      </c>
      <c r="T49" s="42">
        <f t="shared" si="2"/>
        <v>2185</v>
      </c>
      <c r="U49" s="45">
        <f t="shared" si="4"/>
        <v>2185</v>
      </c>
      <c r="V49" s="16"/>
    </row>
    <row r="50" spans="1:22" s="1" customFormat="1" ht="15.75" thickBot="1" x14ac:dyDescent="0.3">
      <c r="A50" s="27">
        <v>40</v>
      </c>
      <c r="B50" s="37" t="s">
        <v>114</v>
      </c>
      <c r="C50" s="37" t="s">
        <v>164</v>
      </c>
      <c r="D50" s="38">
        <v>9172777</v>
      </c>
      <c r="E50" s="39">
        <v>43242</v>
      </c>
      <c r="F50" s="40">
        <v>0.29166666666666669</v>
      </c>
      <c r="G50" s="39"/>
      <c r="H50" s="40">
        <v>0.75</v>
      </c>
      <c r="I50" s="41">
        <v>1700</v>
      </c>
      <c r="J50" s="37" t="s">
        <v>44</v>
      </c>
      <c r="K50" s="37" t="s">
        <v>56</v>
      </c>
      <c r="L50" s="37" t="s">
        <v>21</v>
      </c>
      <c r="M50" s="37" t="s">
        <v>95</v>
      </c>
      <c r="N50" s="42">
        <v>1163</v>
      </c>
      <c r="O50" s="41">
        <v>1122</v>
      </c>
      <c r="P50" s="43">
        <f t="shared" ref="P50:P52" si="25">100%*N50/I50</f>
        <v>0.6841176470588235</v>
      </c>
      <c r="Q50" s="44">
        <f t="shared" ref="Q50:Q52" si="26">100%*O50/I50</f>
        <v>0.66</v>
      </c>
      <c r="R50" s="41">
        <v>0</v>
      </c>
      <c r="S50" s="41">
        <v>0</v>
      </c>
      <c r="T50" s="42">
        <f t="shared" ref="T50:T52" si="27">N50-S50</f>
        <v>1163</v>
      </c>
      <c r="U50" s="45">
        <f t="shared" ref="U50:U52" si="28">N50+R50</f>
        <v>1163</v>
      </c>
      <c r="V50" s="16"/>
    </row>
    <row r="51" spans="1:22" s="1" customFormat="1" ht="15.75" thickBot="1" x14ac:dyDescent="0.3">
      <c r="A51" s="59">
        <v>41</v>
      </c>
      <c r="B51" s="37" t="s">
        <v>83</v>
      </c>
      <c r="C51" s="46" t="s">
        <v>72</v>
      </c>
      <c r="D51" s="38">
        <v>7927984</v>
      </c>
      <c r="E51" s="39">
        <v>43244</v>
      </c>
      <c r="F51" s="40">
        <v>0.22222222222222221</v>
      </c>
      <c r="G51" s="39"/>
      <c r="H51" s="40">
        <v>0.5</v>
      </c>
      <c r="I51" s="41">
        <v>1664</v>
      </c>
      <c r="J51" s="37" t="s">
        <v>44</v>
      </c>
      <c r="K51" s="37" t="s">
        <v>56</v>
      </c>
      <c r="L51" s="37" t="s">
        <v>27</v>
      </c>
      <c r="M51" s="37" t="s">
        <v>21</v>
      </c>
      <c r="N51" s="42">
        <v>1330</v>
      </c>
      <c r="O51" s="41">
        <f t="shared" ref="O51:O52" si="29">N51+R51-S51</f>
        <v>1304</v>
      </c>
      <c r="P51" s="43">
        <f t="shared" si="25"/>
        <v>0.79927884615384615</v>
      </c>
      <c r="Q51" s="44">
        <f t="shared" si="26"/>
        <v>0.78365384615384615</v>
      </c>
      <c r="R51" s="41">
        <v>0</v>
      </c>
      <c r="S51" s="41">
        <v>26</v>
      </c>
      <c r="T51" s="42">
        <f t="shared" si="27"/>
        <v>1304</v>
      </c>
      <c r="U51" s="45">
        <f t="shared" si="28"/>
        <v>1330</v>
      </c>
      <c r="V51" s="16"/>
    </row>
    <row r="52" spans="1:22" s="1" customFormat="1" ht="15.75" thickBot="1" x14ac:dyDescent="0.3">
      <c r="A52" s="27">
        <v>42</v>
      </c>
      <c r="B52" s="37" t="s">
        <v>139</v>
      </c>
      <c r="C52" s="46" t="s">
        <v>72</v>
      </c>
      <c r="D52" s="38">
        <v>7827213</v>
      </c>
      <c r="E52" s="39">
        <v>43246</v>
      </c>
      <c r="F52" s="40">
        <v>0.27083333333333331</v>
      </c>
      <c r="G52" s="39"/>
      <c r="H52" s="40">
        <v>0.85416666666666663</v>
      </c>
      <c r="I52" s="41">
        <v>1200</v>
      </c>
      <c r="J52" s="37" t="s">
        <v>44</v>
      </c>
      <c r="K52" s="37" t="s">
        <v>56</v>
      </c>
      <c r="L52" s="37" t="s">
        <v>21</v>
      </c>
      <c r="M52" s="37" t="s">
        <v>142</v>
      </c>
      <c r="N52" s="42">
        <v>830</v>
      </c>
      <c r="O52" s="41">
        <f t="shared" si="29"/>
        <v>831</v>
      </c>
      <c r="P52" s="43">
        <f t="shared" si="25"/>
        <v>0.69166666666666665</v>
      </c>
      <c r="Q52" s="44">
        <f t="shared" si="26"/>
        <v>0.6925</v>
      </c>
      <c r="R52" s="41">
        <v>80</v>
      </c>
      <c r="S52" s="41">
        <v>79</v>
      </c>
      <c r="T52" s="42">
        <f t="shared" si="27"/>
        <v>751</v>
      </c>
      <c r="U52" s="45">
        <f t="shared" si="28"/>
        <v>910</v>
      </c>
      <c r="V52" s="16"/>
    </row>
    <row r="53" spans="1:22" s="1" customFormat="1" ht="15.75" thickBot="1" x14ac:dyDescent="0.3">
      <c r="A53" s="59">
        <v>43</v>
      </c>
      <c r="B53" s="37" t="s">
        <v>83</v>
      </c>
      <c r="C53" s="46" t="s">
        <v>72</v>
      </c>
      <c r="D53" s="38">
        <v>7927984</v>
      </c>
      <c r="E53" s="39">
        <v>43247</v>
      </c>
      <c r="F53" s="40">
        <v>0.22222222222222221</v>
      </c>
      <c r="G53" s="39"/>
      <c r="H53" s="40">
        <v>0.5</v>
      </c>
      <c r="I53" s="41">
        <v>1664</v>
      </c>
      <c r="J53" s="37" t="s">
        <v>44</v>
      </c>
      <c r="K53" s="37" t="s">
        <v>56</v>
      </c>
      <c r="L53" s="37" t="s">
        <v>33</v>
      </c>
      <c r="M53" s="37" t="s">
        <v>21</v>
      </c>
      <c r="N53" s="42">
        <v>1376</v>
      </c>
      <c r="O53" s="41">
        <f t="shared" ref="O53:O54" si="30">N53+R53-S53</f>
        <v>1384</v>
      </c>
      <c r="P53" s="43">
        <f t="shared" ref="P53:P54" si="31">100%*N53/I53</f>
        <v>0.82692307692307687</v>
      </c>
      <c r="Q53" s="44">
        <f t="shared" ref="Q53:Q54" si="32">100%*O53/I53</f>
        <v>0.83173076923076927</v>
      </c>
      <c r="R53" s="41">
        <v>9</v>
      </c>
      <c r="S53" s="41">
        <v>1</v>
      </c>
      <c r="T53" s="42">
        <f t="shared" ref="T53:T54" si="33">N53-S53</f>
        <v>1375</v>
      </c>
      <c r="U53" s="45">
        <f t="shared" ref="U53:U54" si="34">N53+R53</f>
        <v>1385</v>
      </c>
      <c r="V53" s="16"/>
    </row>
    <row r="54" spans="1:22" s="1" customFormat="1" ht="15.75" thickBot="1" x14ac:dyDescent="0.3">
      <c r="A54" s="27">
        <v>44</v>
      </c>
      <c r="B54" s="37" t="s">
        <v>93</v>
      </c>
      <c r="C54" s="37" t="s">
        <v>68</v>
      </c>
      <c r="D54" s="38">
        <v>9246102</v>
      </c>
      <c r="E54" s="39">
        <v>43249</v>
      </c>
      <c r="F54" s="40">
        <v>0.33333333333333331</v>
      </c>
      <c r="G54" s="39"/>
      <c r="H54" s="40">
        <v>0.58333333333333337</v>
      </c>
      <c r="I54" s="41">
        <v>2679</v>
      </c>
      <c r="J54" s="37" t="s">
        <v>44</v>
      </c>
      <c r="K54" s="37" t="s">
        <v>56</v>
      </c>
      <c r="L54" s="37" t="s">
        <v>54</v>
      </c>
      <c r="M54" s="37" t="s">
        <v>97</v>
      </c>
      <c r="N54" s="42">
        <v>2250</v>
      </c>
      <c r="O54" s="41">
        <f t="shared" si="30"/>
        <v>2250</v>
      </c>
      <c r="P54" s="43">
        <f t="shared" si="31"/>
        <v>0.83986562150055988</v>
      </c>
      <c r="Q54" s="44">
        <f t="shared" si="32"/>
        <v>0.83986562150055988</v>
      </c>
      <c r="R54" s="41">
        <v>0</v>
      </c>
      <c r="S54" s="41">
        <v>0</v>
      </c>
      <c r="T54" s="42">
        <f t="shared" si="33"/>
        <v>2250</v>
      </c>
      <c r="U54" s="45">
        <f t="shared" si="34"/>
        <v>2250</v>
      </c>
      <c r="V54" s="16"/>
    </row>
    <row r="55" spans="1:22" s="1" customFormat="1" ht="15.75" thickBot="1" x14ac:dyDescent="0.3">
      <c r="A55" s="59">
        <v>45</v>
      </c>
      <c r="B55" s="48" t="s">
        <v>83</v>
      </c>
      <c r="C55" s="57" t="s">
        <v>72</v>
      </c>
      <c r="D55" s="49">
        <v>7927984</v>
      </c>
      <c r="E55" s="50">
        <v>43251</v>
      </c>
      <c r="F55" s="51">
        <v>0.22222222222222221</v>
      </c>
      <c r="G55" s="50"/>
      <c r="H55" s="51">
        <v>0.5</v>
      </c>
      <c r="I55" s="52">
        <v>1664</v>
      </c>
      <c r="J55" s="48" t="s">
        <v>44</v>
      </c>
      <c r="K55" s="48" t="s">
        <v>56</v>
      </c>
      <c r="L55" s="48" t="s">
        <v>27</v>
      </c>
      <c r="M55" s="48" t="s">
        <v>21</v>
      </c>
      <c r="N55" s="53">
        <v>1407</v>
      </c>
      <c r="O55" s="52">
        <f t="shared" ref="O55:O56" si="35">N55+R55-S55</f>
        <v>1399</v>
      </c>
      <c r="P55" s="54">
        <f t="shared" ref="P55:P56" si="36">100%*N55/I55</f>
        <v>0.84555288461538458</v>
      </c>
      <c r="Q55" s="55">
        <f t="shared" ref="Q55:Q56" si="37">100%*O55/I55</f>
        <v>0.84074519230769229</v>
      </c>
      <c r="R55" s="52">
        <v>15</v>
      </c>
      <c r="S55" s="52">
        <v>23</v>
      </c>
      <c r="T55" s="53">
        <f t="shared" ref="T55:T56" si="38">N55-S55</f>
        <v>1384</v>
      </c>
      <c r="U55" s="56">
        <f t="shared" ref="U55:U56" si="39">N55+R55</f>
        <v>1422</v>
      </c>
      <c r="V55" s="16"/>
    </row>
    <row r="56" spans="1:22" s="1" customFormat="1" ht="15.75" thickBot="1" x14ac:dyDescent="0.3">
      <c r="A56" s="27">
        <v>46</v>
      </c>
      <c r="B56" s="28" t="s">
        <v>139</v>
      </c>
      <c r="C56" s="58" t="s">
        <v>72</v>
      </c>
      <c r="D56" s="29">
        <v>7827213</v>
      </c>
      <c r="E56" s="30">
        <v>43253</v>
      </c>
      <c r="F56" s="31">
        <v>0.27083333333333331</v>
      </c>
      <c r="G56" s="30"/>
      <c r="H56" s="31">
        <v>0.85416666666666663</v>
      </c>
      <c r="I56" s="32">
        <v>1200</v>
      </c>
      <c r="J56" s="28" t="s">
        <v>44</v>
      </c>
      <c r="K56" s="28" t="s">
        <v>56</v>
      </c>
      <c r="L56" s="28" t="s">
        <v>21</v>
      </c>
      <c r="M56" s="28" t="s">
        <v>142</v>
      </c>
      <c r="N56" s="33">
        <v>840</v>
      </c>
      <c r="O56" s="32">
        <f t="shared" si="35"/>
        <v>913</v>
      </c>
      <c r="P56" s="34">
        <f t="shared" si="36"/>
        <v>0.7</v>
      </c>
      <c r="Q56" s="35">
        <f t="shared" si="37"/>
        <v>0.76083333333333336</v>
      </c>
      <c r="R56" s="32">
        <v>163</v>
      </c>
      <c r="S56" s="32">
        <v>90</v>
      </c>
      <c r="T56" s="33">
        <f t="shared" si="38"/>
        <v>750</v>
      </c>
      <c r="U56" s="36">
        <f t="shared" si="39"/>
        <v>1003</v>
      </c>
      <c r="V56" s="16"/>
    </row>
    <row r="57" spans="1:22" s="1" customFormat="1" ht="15.75" thickBot="1" x14ac:dyDescent="0.3">
      <c r="A57" s="59">
        <v>47</v>
      </c>
      <c r="B57" s="37" t="s">
        <v>26</v>
      </c>
      <c r="C57" s="37" t="s">
        <v>60</v>
      </c>
      <c r="D57" s="38">
        <v>9477438</v>
      </c>
      <c r="E57" s="39">
        <v>43253</v>
      </c>
      <c r="F57" s="40">
        <v>0.25</v>
      </c>
      <c r="G57" s="39"/>
      <c r="H57" s="40">
        <v>0.75</v>
      </c>
      <c r="I57" s="41">
        <v>2547</v>
      </c>
      <c r="J57" s="37" t="s">
        <v>44</v>
      </c>
      <c r="K57" s="37" t="s">
        <v>56</v>
      </c>
      <c r="L57" s="37" t="s">
        <v>21</v>
      </c>
      <c r="M57" s="37" t="s">
        <v>22</v>
      </c>
      <c r="N57" s="42">
        <v>1995</v>
      </c>
      <c r="O57" s="41">
        <f t="shared" si="3"/>
        <v>1996</v>
      </c>
      <c r="P57" s="43">
        <f>100%*N57/I57</f>
        <v>0.78327444051825679</v>
      </c>
      <c r="Q57" s="44">
        <f t="shared" si="1"/>
        <v>0.7836670592854339</v>
      </c>
      <c r="R57" s="41">
        <v>6</v>
      </c>
      <c r="S57" s="41">
        <v>5</v>
      </c>
      <c r="T57" s="42">
        <f t="shared" si="2"/>
        <v>1990</v>
      </c>
      <c r="U57" s="45">
        <f t="shared" si="4"/>
        <v>2001</v>
      </c>
      <c r="V57" s="16"/>
    </row>
    <row r="58" spans="1:22" s="1" customFormat="1" ht="15.75" thickBot="1" x14ac:dyDescent="0.3">
      <c r="A58" s="27">
        <v>48</v>
      </c>
      <c r="B58" s="37" t="s">
        <v>83</v>
      </c>
      <c r="C58" s="46" t="s">
        <v>72</v>
      </c>
      <c r="D58" s="38">
        <v>7927984</v>
      </c>
      <c r="E58" s="39">
        <v>43254</v>
      </c>
      <c r="F58" s="40">
        <v>0.22222222222222221</v>
      </c>
      <c r="G58" s="39"/>
      <c r="H58" s="40">
        <v>0.5</v>
      </c>
      <c r="I58" s="41">
        <v>1664</v>
      </c>
      <c r="J58" s="37" t="s">
        <v>44</v>
      </c>
      <c r="K58" s="37" t="s">
        <v>56</v>
      </c>
      <c r="L58" s="37" t="s">
        <v>33</v>
      </c>
      <c r="M58" s="37" t="s">
        <v>21</v>
      </c>
      <c r="N58" s="42">
        <v>1347</v>
      </c>
      <c r="O58" s="41">
        <f t="shared" si="3"/>
        <v>1337</v>
      </c>
      <c r="P58" s="43">
        <f t="shared" ref="P58:P60" si="40">100%*N58/I58</f>
        <v>0.80949519230769229</v>
      </c>
      <c r="Q58" s="44">
        <f t="shared" si="1"/>
        <v>0.80348557692307687</v>
      </c>
      <c r="R58" s="41">
        <v>9</v>
      </c>
      <c r="S58" s="41">
        <v>19</v>
      </c>
      <c r="T58" s="42">
        <f t="shared" si="2"/>
        <v>1328</v>
      </c>
      <c r="U58" s="45">
        <f t="shared" si="4"/>
        <v>1356</v>
      </c>
      <c r="V58" s="16"/>
    </row>
    <row r="59" spans="1:22" s="1" customFormat="1" ht="15.75" thickBot="1" x14ac:dyDescent="0.3">
      <c r="A59" s="59">
        <v>49</v>
      </c>
      <c r="B59" s="37" t="s">
        <v>140</v>
      </c>
      <c r="C59" s="37" t="s">
        <v>143</v>
      </c>
      <c r="D59" s="38">
        <v>9070620</v>
      </c>
      <c r="E59" s="39">
        <v>43255</v>
      </c>
      <c r="F59" s="40">
        <v>0.29166666666666669</v>
      </c>
      <c r="G59" s="39"/>
      <c r="H59" s="40">
        <v>0.75</v>
      </c>
      <c r="I59" s="41">
        <v>2076</v>
      </c>
      <c r="J59" s="37" t="s">
        <v>44</v>
      </c>
      <c r="K59" s="37" t="s">
        <v>56</v>
      </c>
      <c r="L59" s="37" t="s">
        <v>21</v>
      </c>
      <c r="M59" s="37" t="s">
        <v>54</v>
      </c>
      <c r="N59" s="42">
        <v>1773</v>
      </c>
      <c r="O59" s="41">
        <f t="shared" ref="O59:O62" si="41">N59+R59-S59</f>
        <v>1773</v>
      </c>
      <c r="P59" s="43">
        <f t="shared" si="40"/>
        <v>0.85404624277456642</v>
      </c>
      <c r="Q59" s="44">
        <f t="shared" ref="Q59:Q62" si="42">100%*O59/I59</f>
        <v>0.85404624277456642</v>
      </c>
      <c r="R59" s="41">
        <v>1</v>
      </c>
      <c r="S59" s="41">
        <v>1</v>
      </c>
      <c r="T59" s="42">
        <f t="shared" ref="T59:T62" si="43">N59-S59</f>
        <v>1772</v>
      </c>
      <c r="U59" s="45">
        <f t="shared" ref="U59:U62" si="44">N59+R59</f>
        <v>1774</v>
      </c>
      <c r="V59" s="16"/>
    </row>
    <row r="60" spans="1:22" s="1" customFormat="1" ht="15.75" thickBot="1" x14ac:dyDescent="0.3">
      <c r="A60" s="27">
        <v>50</v>
      </c>
      <c r="B60" s="37" t="s">
        <v>93</v>
      </c>
      <c r="C60" s="37" t="s">
        <v>68</v>
      </c>
      <c r="D60" s="38">
        <v>9246102</v>
      </c>
      <c r="E60" s="39">
        <v>43256</v>
      </c>
      <c r="F60" s="40">
        <v>0.33333333333333331</v>
      </c>
      <c r="G60" s="39"/>
      <c r="H60" s="40">
        <v>0.58333333333333337</v>
      </c>
      <c r="I60" s="41">
        <v>2679</v>
      </c>
      <c r="J60" s="37" t="s">
        <v>44</v>
      </c>
      <c r="K60" s="37" t="s">
        <v>56</v>
      </c>
      <c r="L60" s="37" t="s">
        <v>54</v>
      </c>
      <c r="M60" s="37" t="s">
        <v>97</v>
      </c>
      <c r="N60" s="42">
        <v>2260</v>
      </c>
      <c r="O60" s="41">
        <f t="shared" si="41"/>
        <v>2260</v>
      </c>
      <c r="P60" s="43">
        <f t="shared" si="40"/>
        <v>0.84359835759611801</v>
      </c>
      <c r="Q60" s="44">
        <f t="shared" si="42"/>
        <v>0.84359835759611801</v>
      </c>
      <c r="R60" s="41">
        <v>0</v>
      </c>
      <c r="S60" s="41">
        <v>0</v>
      </c>
      <c r="T60" s="42">
        <f t="shared" si="43"/>
        <v>2260</v>
      </c>
      <c r="U60" s="45">
        <f t="shared" si="44"/>
        <v>2260</v>
      </c>
      <c r="V60" s="16"/>
    </row>
    <row r="61" spans="1:22" s="1" customFormat="1" ht="15.75" thickBot="1" x14ac:dyDescent="0.3">
      <c r="A61" s="59">
        <v>51</v>
      </c>
      <c r="B61" s="37" t="s">
        <v>83</v>
      </c>
      <c r="C61" s="46" t="s">
        <v>72</v>
      </c>
      <c r="D61" s="38">
        <v>7927984</v>
      </c>
      <c r="E61" s="39">
        <v>43258</v>
      </c>
      <c r="F61" s="40">
        <v>0.22222222222222221</v>
      </c>
      <c r="G61" s="39"/>
      <c r="H61" s="40">
        <v>0.5</v>
      </c>
      <c r="I61" s="41">
        <v>1664</v>
      </c>
      <c r="J61" s="37" t="s">
        <v>44</v>
      </c>
      <c r="K61" s="37" t="s">
        <v>56</v>
      </c>
      <c r="L61" s="37" t="s">
        <v>27</v>
      </c>
      <c r="M61" s="37" t="s">
        <v>21</v>
      </c>
      <c r="N61" s="42">
        <v>1323</v>
      </c>
      <c r="O61" s="41">
        <f t="shared" si="41"/>
        <v>1319</v>
      </c>
      <c r="P61" s="43">
        <f t="shared" ref="P61:P62" si="45">100%*N61/I61</f>
        <v>0.79507211538461542</v>
      </c>
      <c r="Q61" s="44">
        <f t="shared" si="42"/>
        <v>0.79266826923076927</v>
      </c>
      <c r="R61" s="41">
        <v>16</v>
      </c>
      <c r="S61" s="41">
        <v>20</v>
      </c>
      <c r="T61" s="42">
        <f t="shared" si="43"/>
        <v>1303</v>
      </c>
      <c r="U61" s="45">
        <f t="shared" si="44"/>
        <v>1339</v>
      </c>
      <c r="V61" s="16"/>
    </row>
    <row r="62" spans="1:22" s="1" customFormat="1" ht="15.75" thickBot="1" x14ac:dyDescent="0.3">
      <c r="A62" s="27">
        <v>52</v>
      </c>
      <c r="B62" s="37" t="s">
        <v>139</v>
      </c>
      <c r="C62" s="46" t="s">
        <v>72</v>
      </c>
      <c r="D62" s="38">
        <v>7827213</v>
      </c>
      <c r="E62" s="39">
        <v>43260</v>
      </c>
      <c r="F62" s="40">
        <v>0.27083333333333331</v>
      </c>
      <c r="G62" s="39"/>
      <c r="H62" s="40">
        <v>0.85416666666666663</v>
      </c>
      <c r="I62" s="41">
        <v>1200</v>
      </c>
      <c r="J62" s="37" t="s">
        <v>44</v>
      </c>
      <c r="K62" s="37" t="s">
        <v>56</v>
      </c>
      <c r="L62" s="37" t="s">
        <v>21</v>
      </c>
      <c r="M62" s="37" t="s">
        <v>142</v>
      </c>
      <c r="N62" s="42">
        <v>740</v>
      </c>
      <c r="O62" s="41">
        <f t="shared" si="41"/>
        <v>593</v>
      </c>
      <c r="P62" s="43">
        <f t="shared" si="45"/>
        <v>0.6166666666666667</v>
      </c>
      <c r="Q62" s="44">
        <f t="shared" si="42"/>
        <v>0.49416666666666664</v>
      </c>
      <c r="R62" s="41">
        <v>2</v>
      </c>
      <c r="S62" s="41">
        <v>149</v>
      </c>
      <c r="T62" s="42">
        <f t="shared" si="43"/>
        <v>591</v>
      </c>
      <c r="U62" s="45">
        <f t="shared" si="44"/>
        <v>742</v>
      </c>
      <c r="V62" s="16"/>
    </row>
    <row r="63" spans="1:22" s="1" customFormat="1" ht="15.75" thickBot="1" x14ac:dyDescent="0.3">
      <c r="A63" s="59">
        <v>53</v>
      </c>
      <c r="B63" s="37" t="s">
        <v>83</v>
      </c>
      <c r="C63" s="46" t="s">
        <v>72</v>
      </c>
      <c r="D63" s="38">
        <v>7927984</v>
      </c>
      <c r="E63" s="39">
        <v>43261</v>
      </c>
      <c r="F63" s="40">
        <v>0.22222222222222221</v>
      </c>
      <c r="G63" s="39"/>
      <c r="H63" s="40">
        <v>0.5</v>
      </c>
      <c r="I63" s="41">
        <v>1664</v>
      </c>
      <c r="J63" s="37" t="s">
        <v>44</v>
      </c>
      <c r="K63" s="37" t="s">
        <v>56</v>
      </c>
      <c r="L63" s="37" t="s">
        <v>33</v>
      </c>
      <c r="M63" s="37" t="s">
        <v>21</v>
      </c>
      <c r="N63" s="42">
        <v>1373</v>
      </c>
      <c r="O63" s="41">
        <f t="shared" ref="O63:O64" si="46">N63+R63-S63</f>
        <v>1379</v>
      </c>
      <c r="P63" s="43">
        <f t="shared" ref="P63:P64" si="47">100%*N63/I63</f>
        <v>0.82512019230769229</v>
      </c>
      <c r="Q63" s="44">
        <f t="shared" ref="Q63:Q64" si="48">100%*O63/I63</f>
        <v>0.82872596153846156</v>
      </c>
      <c r="R63" s="41">
        <v>16</v>
      </c>
      <c r="S63" s="41">
        <v>10</v>
      </c>
      <c r="T63" s="42">
        <f t="shared" ref="T63:T64" si="49">N63-S63</f>
        <v>1363</v>
      </c>
      <c r="U63" s="45">
        <f t="shared" ref="U63:U64" si="50">N63+R63</f>
        <v>1389</v>
      </c>
      <c r="V63" s="16"/>
    </row>
    <row r="64" spans="1:22" s="1" customFormat="1" ht="15.75" thickBot="1" x14ac:dyDescent="0.3">
      <c r="A64" s="27">
        <v>54</v>
      </c>
      <c r="B64" s="37" t="s">
        <v>93</v>
      </c>
      <c r="C64" s="37" t="s">
        <v>68</v>
      </c>
      <c r="D64" s="38">
        <v>9246102</v>
      </c>
      <c r="E64" s="39">
        <v>43263</v>
      </c>
      <c r="F64" s="40">
        <v>0.33333333333333331</v>
      </c>
      <c r="G64" s="39"/>
      <c r="H64" s="40">
        <v>0.58333333333333337</v>
      </c>
      <c r="I64" s="41">
        <v>2679</v>
      </c>
      <c r="J64" s="37" t="s">
        <v>44</v>
      </c>
      <c r="K64" s="37" t="s">
        <v>56</v>
      </c>
      <c r="L64" s="37" t="s">
        <v>54</v>
      </c>
      <c r="M64" s="37" t="s">
        <v>97</v>
      </c>
      <c r="N64" s="42">
        <v>2326</v>
      </c>
      <c r="O64" s="41">
        <f t="shared" si="46"/>
        <v>2326</v>
      </c>
      <c r="P64" s="43">
        <f t="shared" si="47"/>
        <v>0.86823441582680105</v>
      </c>
      <c r="Q64" s="44">
        <f t="shared" si="48"/>
        <v>0.86823441582680105</v>
      </c>
      <c r="R64" s="41">
        <v>0</v>
      </c>
      <c r="S64" s="41">
        <v>0</v>
      </c>
      <c r="T64" s="42">
        <f t="shared" si="49"/>
        <v>2326</v>
      </c>
      <c r="U64" s="45">
        <f t="shared" si="50"/>
        <v>2326</v>
      </c>
      <c r="V64" s="16"/>
    </row>
    <row r="65" spans="1:22" s="1" customFormat="1" ht="15.75" thickBot="1" x14ac:dyDescent="0.3">
      <c r="A65" s="59">
        <v>55</v>
      </c>
      <c r="B65" s="37" t="s">
        <v>83</v>
      </c>
      <c r="C65" s="46" t="s">
        <v>72</v>
      </c>
      <c r="D65" s="38">
        <v>7927984</v>
      </c>
      <c r="E65" s="39">
        <v>43265</v>
      </c>
      <c r="F65" s="40">
        <v>0.22222222222222221</v>
      </c>
      <c r="G65" s="39"/>
      <c r="H65" s="40">
        <v>0.5</v>
      </c>
      <c r="I65" s="41">
        <v>1664</v>
      </c>
      <c r="J65" s="37" t="s">
        <v>44</v>
      </c>
      <c r="K65" s="37" t="s">
        <v>56</v>
      </c>
      <c r="L65" s="37" t="s">
        <v>27</v>
      </c>
      <c r="M65" s="37" t="s">
        <v>21</v>
      </c>
      <c r="N65" s="42">
        <v>1403</v>
      </c>
      <c r="O65" s="41">
        <f t="shared" ref="O65:O66" si="51">N65+R65-S65</f>
        <v>1396</v>
      </c>
      <c r="P65" s="43">
        <f t="shared" ref="P65:P66" si="52">100%*N65/I65</f>
        <v>0.84314903846153844</v>
      </c>
      <c r="Q65" s="44">
        <f t="shared" ref="Q65:Q66" si="53">100%*O65/I65</f>
        <v>0.83894230769230771</v>
      </c>
      <c r="R65" s="41">
        <v>13</v>
      </c>
      <c r="S65" s="41">
        <v>20</v>
      </c>
      <c r="T65" s="42">
        <f t="shared" ref="T65:T66" si="54">N65-S65</f>
        <v>1383</v>
      </c>
      <c r="U65" s="45">
        <f t="shared" ref="U65:U66" si="55">N65+R65</f>
        <v>1416</v>
      </c>
      <c r="V65" s="16"/>
    </row>
    <row r="66" spans="1:22" s="1" customFormat="1" ht="15.75" thickBot="1" x14ac:dyDescent="0.3">
      <c r="A66" s="27">
        <v>56</v>
      </c>
      <c r="B66" s="37" t="s">
        <v>139</v>
      </c>
      <c r="C66" s="46" t="s">
        <v>72</v>
      </c>
      <c r="D66" s="38">
        <v>7827213</v>
      </c>
      <c r="E66" s="39">
        <v>43267</v>
      </c>
      <c r="F66" s="40">
        <v>0.27083333333333331</v>
      </c>
      <c r="G66" s="39"/>
      <c r="H66" s="40">
        <v>0.85416666666666663</v>
      </c>
      <c r="I66" s="41">
        <v>1200</v>
      </c>
      <c r="J66" s="37" t="s">
        <v>44</v>
      </c>
      <c r="K66" s="37" t="s">
        <v>56</v>
      </c>
      <c r="L66" s="37" t="s">
        <v>54</v>
      </c>
      <c r="M66" s="37" t="s">
        <v>142</v>
      </c>
      <c r="N66" s="42">
        <v>484</v>
      </c>
      <c r="O66" s="41">
        <f t="shared" si="51"/>
        <v>674</v>
      </c>
      <c r="P66" s="43">
        <f t="shared" si="52"/>
        <v>0.40333333333333332</v>
      </c>
      <c r="Q66" s="44">
        <f t="shared" si="53"/>
        <v>0.56166666666666665</v>
      </c>
      <c r="R66" s="41">
        <v>191</v>
      </c>
      <c r="S66" s="41">
        <v>1</v>
      </c>
      <c r="T66" s="42">
        <f t="shared" si="54"/>
        <v>483</v>
      </c>
      <c r="U66" s="45">
        <f t="shared" si="55"/>
        <v>675</v>
      </c>
      <c r="V66" s="16"/>
    </row>
    <row r="67" spans="1:22" s="1" customFormat="1" ht="15.75" thickBot="1" x14ac:dyDescent="0.3">
      <c r="A67" s="59">
        <v>57</v>
      </c>
      <c r="B67" s="37" t="s">
        <v>83</v>
      </c>
      <c r="C67" s="46" t="s">
        <v>72</v>
      </c>
      <c r="D67" s="38">
        <v>7927984</v>
      </c>
      <c r="E67" s="39">
        <v>43268</v>
      </c>
      <c r="F67" s="40">
        <v>0.22222222222222221</v>
      </c>
      <c r="G67" s="39"/>
      <c r="H67" s="40">
        <v>0.5</v>
      </c>
      <c r="I67" s="41">
        <v>1664</v>
      </c>
      <c r="J67" s="37" t="s">
        <v>44</v>
      </c>
      <c r="K67" s="37" t="s">
        <v>56</v>
      </c>
      <c r="L67" s="37" t="s">
        <v>33</v>
      </c>
      <c r="M67" s="37" t="s">
        <v>21</v>
      </c>
      <c r="N67" s="42">
        <v>1432</v>
      </c>
      <c r="O67" s="41">
        <f t="shared" ref="O67:O68" si="56">N67+R67-S67</f>
        <v>1425</v>
      </c>
      <c r="P67" s="43">
        <f t="shared" ref="P67:P68" si="57">100%*N67/I67</f>
        <v>0.86057692307692313</v>
      </c>
      <c r="Q67" s="44">
        <f t="shared" ref="Q67:Q68" si="58">100%*O67/I67</f>
        <v>0.85637019230769229</v>
      </c>
      <c r="R67" s="41">
        <v>6</v>
      </c>
      <c r="S67" s="41">
        <v>13</v>
      </c>
      <c r="T67" s="42">
        <f t="shared" ref="T67:T68" si="59">N67-S67</f>
        <v>1419</v>
      </c>
      <c r="U67" s="45">
        <f t="shared" ref="U67:U68" si="60">N67+R67</f>
        <v>1438</v>
      </c>
      <c r="V67" s="16"/>
    </row>
    <row r="68" spans="1:22" s="1" customFormat="1" ht="15.75" thickBot="1" x14ac:dyDescent="0.3">
      <c r="A68" s="27">
        <v>58</v>
      </c>
      <c r="B68" s="37" t="s">
        <v>93</v>
      </c>
      <c r="C68" s="37" t="s">
        <v>68</v>
      </c>
      <c r="D68" s="38">
        <v>9246102</v>
      </c>
      <c r="E68" s="39">
        <v>43270</v>
      </c>
      <c r="F68" s="40">
        <v>0.33333333333333331</v>
      </c>
      <c r="G68" s="39"/>
      <c r="H68" s="40">
        <v>0.58333333333333337</v>
      </c>
      <c r="I68" s="41">
        <v>2679</v>
      </c>
      <c r="J68" s="37" t="s">
        <v>44</v>
      </c>
      <c r="K68" s="37" t="s">
        <v>56</v>
      </c>
      <c r="L68" s="37" t="s">
        <v>54</v>
      </c>
      <c r="M68" s="37" t="s">
        <v>97</v>
      </c>
      <c r="N68" s="42">
        <v>2317</v>
      </c>
      <c r="O68" s="41">
        <f t="shared" si="56"/>
        <v>2317</v>
      </c>
      <c r="P68" s="43">
        <f t="shared" si="57"/>
        <v>0.86487495334079878</v>
      </c>
      <c r="Q68" s="44">
        <f t="shared" si="58"/>
        <v>0.86487495334079878</v>
      </c>
      <c r="R68" s="41">
        <v>0</v>
      </c>
      <c r="S68" s="41">
        <v>0</v>
      </c>
      <c r="T68" s="42">
        <f t="shared" si="59"/>
        <v>2317</v>
      </c>
      <c r="U68" s="45">
        <f t="shared" si="60"/>
        <v>2317</v>
      </c>
      <c r="V68" s="16"/>
    </row>
    <row r="69" spans="1:22" s="1" customFormat="1" ht="15.75" thickBot="1" x14ac:dyDescent="0.3">
      <c r="A69" s="59">
        <v>59</v>
      </c>
      <c r="B69" s="37" t="s">
        <v>83</v>
      </c>
      <c r="C69" s="46" t="s">
        <v>72</v>
      </c>
      <c r="D69" s="38">
        <v>7927984</v>
      </c>
      <c r="E69" s="39">
        <v>43272</v>
      </c>
      <c r="F69" s="40">
        <v>0.22222222222222221</v>
      </c>
      <c r="G69" s="39"/>
      <c r="H69" s="40">
        <v>0.5</v>
      </c>
      <c r="I69" s="41">
        <v>1664</v>
      </c>
      <c r="J69" s="37" t="s">
        <v>44</v>
      </c>
      <c r="K69" s="37" t="s">
        <v>56</v>
      </c>
      <c r="L69" s="37" t="s">
        <v>27</v>
      </c>
      <c r="M69" s="37" t="s">
        <v>21</v>
      </c>
      <c r="N69" s="42">
        <v>1424</v>
      </c>
      <c r="O69" s="41">
        <f t="shared" ref="O69:O70" si="61">N69+R69-S69</f>
        <v>1420</v>
      </c>
      <c r="P69" s="43">
        <f t="shared" ref="P69:P70" si="62">100%*N69/I69</f>
        <v>0.85576923076923073</v>
      </c>
      <c r="Q69" s="44">
        <f t="shared" ref="Q69:Q70" si="63">100%*O69/I69</f>
        <v>0.85336538461538458</v>
      </c>
      <c r="R69" s="41">
        <v>10</v>
      </c>
      <c r="S69" s="41">
        <v>14</v>
      </c>
      <c r="T69" s="42">
        <f t="shared" ref="T69:T70" si="64">N69-S69</f>
        <v>1410</v>
      </c>
      <c r="U69" s="45">
        <f t="shared" ref="U69:U70" si="65">N69+R69</f>
        <v>1434</v>
      </c>
      <c r="V69" s="16"/>
    </row>
    <row r="70" spans="1:22" s="1" customFormat="1" ht="15.75" thickBot="1" x14ac:dyDescent="0.3">
      <c r="A70" s="27">
        <v>60</v>
      </c>
      <c r="B70" s="37" t="s">
        <v>139</v>
      </c>
      <c r="C70" s="46" t="s">
        <v>72</v>
      </c>
      <c r="D70" s="38">
        <v>7827213</v>
      </c>
      <c r="E70" s="39">
        <v>43274</v>
      </c>
      <c r="F70" s="40">
        <v>0.27083333333333331</v>
      </c>
      <c r="G70" s="39"/>
      <c r="H70" s="40">
        <v>0.85416666666666663</v>
      </c>
      <c r="I70" s="41">
        <v>1200</v>
      </c>
      <c r="J70" s="37" t="s">
        <v>44</v>
      </c>
      <c r="K70" s="37" t="s">
        <v>56</v>
      </c>
      <c r="L70" s="37" t="s">
        <v>21</v>
      </c>
      <c r="M70" s="37" t="s">
        <v>142</v>
      </c>
      <c r="N70" s="42">
        <v>743</v>
      </c>
      <c r="O70" s="41">
        <f t="shared" si="61"/>
        <v>635</v>
      </c>
      <c r="P70" s="43">
        <f t="shared" si="62"/>
        <v>0.61916666666666664</v>
      </c>
      <c r="Q70" s="44">
        <f t="shared" si="63"/>
        <v>0.52916666666666667</v>
      </c>
      <c r="R70" s="41">
        <v>78</v>
      </c>
      <c r="S70" s="41">
        <v>186</v>
      </c>
      <c r="T70" s="42">
        <f t="shared" si="64"/>
        <v>557</v>
      </c>
      <c r="U70" s="45">
        <f t="shared" si="65"/>
        <v>821</v>
      </c>
      <c r="V70" s="16"/>
    </row>
    <row r="71" spans="1:22" s="1" customFormat="1" ht="15.75" thickBot="1" x14ac:dyDescent="0.3">
      <c r="A71" s="59">
        <v>61</v>
      </c>
      <c r="B71" s="37" t="s">
        <v>83</v>
      </c>
      <c r="C71" s="46" t="s">
        <v>72</v>
      </c>
      <c r="D71" s="38">
        <v>7927984</v>
      </c>
      <c r="E71" s="39">
        <v>43275</v>
      </c>
      <c r="F71" s="40">
        <v>0.22222222222222221</v>
      </c>
      <c r="G71" s="39"/>
      <c r="H71" s="40">
        <v>0.5</v>
      </c>
      <c r="I71" s="41">
        <v>1664</v>
      </c>
      <c r="J71" s="37" t="s">
        <v>44</v>
      </c>
      <c r="K71" s="37" t="s">
        <v>56</v>
      </c>
      <c r="L71" s="37" t="s">
        <v>33</v>
      </c>
      <c r="M71" s="37" t="s">
        <v>21</v>
      </c>
      <c r="N71" s="42">
        <v>1642</v>
      </c>
      <c r="O71" s="41">
        <f t="shared" ref="O71:O72" si="66">N71+R71-S71</f>
        <v>1647</v>
      </c>
      <c r="P71" s="43">
        <f t="shared" ref="P71:P72" si="67">100%*N71/I71</f>
        <v>0.98677884615384615</v>
      </c>
      <c r="Q71" s="44">
        <f t="shared" ref="Q71:Q72" si="68">100%*O71/I71</f>
        <v>0.98978365384615385</v>
      </c>
      <c r="R71" s="41">
        <v>15</v>
      </c>
      <c r="S71" s="41">
        <v>10</v>
      </c>
      <c r="T71" s="42">
        <f t="shared" ref="T71:T72" si="69">N71-S71</f>
        <v>1632</v>
      </c>
      <c r="U71" s="45">
        <f t="shared" ref="U71:U72" si="70">N71+R71</f>
        <v>1657</v>
      </c>
      <c r="V71" s="16"/>
    </row>
    <row r="72" spans="1:22" s="1" customFormat="1" ht="15.75" thickBot="1" x14ac:dyDescent="0.3">
      <c r="A72" s="27">
        <v>62</v>
      </c>
      <c r="B72" s="37" t="s">
        <v>93</v>
      </c>
      <c r="C72" s="37" t="s">
        <v>68</v>
      </c>
      <c r="D72" s="38">
        <v>9246102</v>
      </c>
      <c r="E72" s="39">
        <v>43277</v>
      </c>
      <c r="F72" s="40">
        <v>0.33333333333333331</v>
      </c>
      <c r="G72" s="39"/>
      <c r="H72" s="40">
        <v>0.58333333333333337</v>
      </c>
      <c r="I72" s="41">
        <v>2679</v>
      </c>
      <c r="J72" s="37" t="s">
        <v>44</v>
      </c>
      <c r="K72" s="37" t="s">
        <v>56</v>
      </c>
      <c r="L72" s="37" t="s">
        <v>54</v>
      </c>
      <c r="M72" s="37" t="s">
        <v>97</v>
      </c>
      <c r="N72" s="42">
        <v>2369</v>
      </c>
      <c r="O72" s="41">
        <f t="shared" si="66"/>
        <v>2394</v>
      </c>
      <c r="P72" s="43">
        <f t="shared" si="67"/>
        <v>0.8842851810377006</v>
      </c>
      <c r="Q72" s="44">
        <f t="shared" si="68"/>
        <v>0.8936170212765957</v>
      </c>
      <c r="R72" s="41">
        <v>25</v>
      </c>
      <c r="S72" s="41">
        <v>0</v>
      </c>
      <c r="T72" s="42">
        <f t="shared" si="69"/>
        <v>2369</v>
      </c>
      <c r="U72" s="45">
        <f t="shared" si="70"/>
        <v>2394</v>
      </c>
      <c r="V72" s="16"/>
    </row>
    <row r="73" spans="1:22" s="1" customFormat="1" ht="15.75" thickBot="1" x14ac:dyDescent="0.3">
      <c r="A73" s="59">
        <v>63</v>
      </c>
      <c r="B73" s="37" t="s">
        <v>83</v>
      </c>
      <c r="C73" s="46" t="s">
        <v>72</v>
      </c>
      <c r="D73" s="38">
        <v>7927984</v>
      </c>
      <c r="E73" s="39">
        <v>43279</v>
      </c>
      <c r="F73" s="40">
        <v>0.22222222222222221</v>
      </c>
      <c r="G73" s="39"/>
      <c r="H73" s="40">
        <v>0.5</v>
      </c>
      <c r="I73" s="41">
        <v>1664</v>
      </c>
      <c r="J73" s="37" t="s">
        <v>44</v>
      </c>
      <c r="K73" s="37" t="s">
        <v>56</v>
      </c>
      <c r="L73" s="37" t="s">
        <v>27</v>
      </c>
      <c r="M73" s="37" t="s">
        <v>21</v>
      </c>
      <c r="N73" s="42">
        <v>1464</v>
      </c>
      <c r="O73" s="41">
        <f t="shared" ref="O73:O90" si="71">N73+R73-S73</f>
        <v>1449</v>
      </c>
      <c r="P73" s="43">
        <f t="shared" ref="P73:P90" si="72">100%*N73/I73</f>
        <v>0.87980769230769229</v>
      </c>
      <c r="Q73" s="44">
        <f t="shared" ref="Q73:Q90" si="73">100%*O73/I73</f>
        <v>0.87079326923076927</v>
      </c>
      <c r="R73" s="41">
        <v>15</v>
      </c>
      <c r="S73" s="41">
        <v>30</v>
      </c>
      <c r="T73" s="42">
        <f t="shared" ref="T73:T90" si="74">N73-S73</f>
        <v>1434</v>
      </c>
      <c r="U73" s="45">
        <f t="shared" ref="U73:U90" si="75">N73+R73</f>
        <v>1479</v>
      </c>
      <c r="V73" s="16"/>
    </row>
    <row r="74" spans="1:22" s="1" customFormat="1" ht="15.75" thickBot="1" x14ac:dyDescent="0.3">
      <c r="A74" s="27">
        <v>64</v>
      </c>
      <c r="B74" s="82" t="s">
        <v>139</v>
      </c>
      <c r="C74" s="83" t="s">
        <v>72</v>
      </c>
      <c r="D74" s="84">
        <v>7827213</v>
      </c>
      <c r="E74" s="85">
        <v>43281</v>
      </c>
      <c r="F74" s="86">
        <v>0.27083333333333331</v>
      </c>
      <c r="G74" s="85"/>
      <c r="H74" s="86">
        <v>0.85416666666666663</v>
      </c>
      <c r="I74" s="87">
        <v>1200</v>
      </c>
      <c r="J74" s="82" t="s">
        <v>44</v>
      </c>
      <c r="K74" s="82" t="s">
        <v>56</v>
      </c>
      <c r="L74" s="82" t="s">
        <v>21</v>
      </c>
      <c r="M74" s="82" t="s">
        <v>142</v>
      </c>
      <c r="N74" s="88">
        <v>818</v>
      </c>
      <c r="O74" s="87">
        <f t="shared" si="71"/>
        <v>839</v>
      </c>
      <c r="P74" s="89">
        <f t="shared" si="72"/>
        <v>0.68166666666666664</v>
      </c>
      <c r="Q74" s="90">
        <f t="shared" si="73"/>
        <v>0.69916666666666671</v>
      </c>
      <c r="R74" s="87">
        <v>98</v>
      </c>
      <c r="S74" s="87">
        <v>77</v>
      </c>
      <c r="T74" s="88">
        <f t="shared" si="74"/>
        <v>741</v>
      </c>
      <c r="U74" s="91">
        <f t="shared" si="75"/>
        <v>916</v>
      </c>
      <c r="V74" s="16"/>
    </row>
    <row r="75" spans="1:22" s="1" customFormat="1" ht="15.75" thickBot="1" x14ac:dyDescent="0.3">
      <c r="A75" s="59">
        <v>65</v>
      </c>
      <c r="B75" s="28" t="s">
        <v>83</v>
      </c>
      <c r="C75" s="58" t="s">
        <v>72</v>
      </c>
      <c r="D75" s="29">
        <v>7927984</v>
      </c>
      <c r="E75" s="30">
        <v>43282</v>
      </c>
      <c r="F75" s="31">
        <v>0.22222222222222221</v>
      </c>
      <c r="G75" s="30"/>
      <c r="H75" s="31">
        <v>0.5</v>
      </c>
      <c r="I75" s="32">
        <v>1664</v>
      </c>
      <c r="J75" s="28" t="s">
        <v>44</v>
      </c>
      <c r="K75" s="28" t="s">
        <v>56</v>
      </c>
      <c r="L75" s="28" t="s">
        <v>33</v>
      </c>
      <c r="M75" s="28" t="s">
        <v>21</v>
      </c>
      <c r="N75" s="33">
        <v>1537</v>
      </c>
      <c r="O75" s="92">
        <f t="shared" si="71"/>
        <v>1533</v>
      </c>
      <c r="P75" s="34">
        <f t="shared" ref="P75:P77" si="76">100%*N75/I75</f>
        <v>0.92367788461538458</v>
      </c>
      <c r="Q75" s="35">
        <f t="shared" ref="Q75:Q77" si="77">100%*O75/I75</f>
        <v>0.92127403846153844</v>
      </c>
      <c r="R75" s="32">
        <v>17</v>
      </c>
      <c r="S75" s="32">
        <v>21</v>
      </c>
      <c r="T75" s="33">
        <f t="shared" ref="T75:T77" si="78">N75-S75</f>
        <v>1516</v>
      </c>
      <c r="U75" s="36">
        <f t="shared" ref="U75:U77" si="79">N75+R75</f>
        <v>1554</v>
      </c>
      <c r="V75" s="16"/>
    </row>
    <row r="76" spans="1:22" s="1" customFormat="1" ht="15.75" thickBot="1" x14ac:dyDescent="0.3">
      <c r="A76" s="27">
        <v>66</v>
      </c>
      <c r="B76" s="37" t="s">
        <v>93</v>
      </c>
      <c r="C76" s="37" t="s">
        <v>68</v>
      </c>
      <c r="D76" s="38">
        <v>9246102</v>
      </c>
      <c r="E76" s="39">
        <v>43284</v>
      </c>
      <c r="F76" s="40">
        <v>0.33333333333333331</v>
      </c>
      <c r="G76" s="39"/>
      <c r="H76" s="40">
        <v>0.58333333333333337</v>
      </c>
      <c r="I76" s="41">
        <v>2679</v>
      </c>
      <c r="J76" s="37" t="s">
        <v>44</v>
      </c>
      <c r="K76" s="37" t="s">
        <v>56</v>
      </c>
      <c r="L76" s="37" t="s">
        <v>54</v>
      </c>
      <c r="M76" s="37" t="s">
        <v>97</v>
      </c>
      <c r="N76" s="42">
        <v>2380</v>
      </c>
      <c r="O76" s="41">
        <f t="shared" si="71"/>
        <v>2407</v>
      </c>
      <c r="P76" s="43">
        <f t="shared" si="76"/>
        <v>0.88839119074281447</v>
      </c>
      <c r="Q76" s="44">
        <f t="shared" si="77"/>
        <v>0.89846957820082118</v>
      </c>
      <c r="R76" s="41">
        <v>27</v>
      </c>
      <c r="S76" s="41">
        <v>0</v>
      </c>
      <c r="T76" s="42">
        <f t="shared" si="78"/>
        <v>2380</v>
      </c>
      <c r="U76" s="45">
        <f t="shared" si="79"/>
        <v>2407</v>
      </c>
      <c r="V76" s="16"/>
    </row>
    <row r="77" spans="1:22" s="1" customFormat="1" ht="15.75" thickBot="1" x14ac:dyDescent="0.3">
      <c r="A77" s="59">
        <v>67</v>
      </c>
      <c r="B77" s="37" t="s">
        <v>94</v>
      </c>
      <c r="C77" s="37" t="s">
        <v>23</v>
      </c>
      <c r="D77" s="38">
        <v>9221281</v>
      </c>
      <c r="E77" s="39">
        <v>43285</v>
      </c>
      <c r="F77" s="40">
        <v>0.29166666666666669</v>
      </c>
      <c r="G77" s="39"/>
      <c r="H77" s="40">
        <v>0.75</v>
      </c>
      <c r="I77" s="41">
        <v>2388</v>
      </c>
      <c r="J77" s="37" t="s">
        <v>44</v>
      </c>
      <c r="K77" s="37" t="s">
        <v>56</v>
      </c>
      <c r="L77" s="37" t="s">
        <v>27</v>
      </c>
      <c r="M77" s="37" t="s">
        <v>25</v>
      </c>
      <c r="N77" s="42">
        <v>2162</v>
      </c>
      <c r="O77" s="41">
        <f t="shared" si="71"/>
        <v>2162</v>
      </c>
      <c r="P77" s="43">
        <f t="shared" si="76"/>
        <v>0.90536013400335014</v>
      </c>
      <c r="Q77" s="44">
        <f t="shared" si="77"/>
        <v>0.90536013400335014</v>
      </c>
      <c r="R77" s="41">
        <v>0</v>
      </c>
      <c r="S77" s="41">
        <v>0</v>
      </c>
      <c r="T77" s="42">
        <f t="shared" si="78"/>
        <v>2162</v>
      </c>
      <c r="U77" s="45">
        <f t="shared" si="79"/>
        <v>2162</v>
      </c>
      <c r="V77" s="16"/>
    </row>
    <row r="78" spans="1:22" s="1" customFormat="1" ht="15.75" thickBot="1" x14ac:dyDescent="0.3">
      <c r="A78" s="27">
        <v>68</v>
      </c>
      <c r="B78" s="37" t="s">
        <v>83</v>
      </c>
      <c r="C78" s="46" t="s">
        <v>72</v>
      </c>
      <c r="D78" s="38">
        <v>7927984</v>
      </c>
      <c r="E78" s="39">
        <v>43286</v>
      </c>
      <c r="F78" s="40">
        <v>0.22222222222222221</v>
      </c>
      <c r="G78" s="39"/>
      <c r="H78" s="40">
        <v>0.5</v>
      </c>
      <c r="I78" s="41">
        <v>1664</v>
      </c>
      <c r="J78" s="37" t="s">
        <v>44</v>
      </c>
      <c r="K78" s="37" t="s">
        <v>56</v>
      </c>
      <c r="L78" s="37" t="s">
        <v>27</v>
      </c>
      <c r="M78" s="37" t="s">
        <v>21</v>
      </c>
      <c r="N78" s="42">
        <v>1450</v>
      </c>
      <c r="O78" s="87">
        <f t="shared" ref="O78:O79" si="80">N78+R78-S78</f>
        <v>1446</v>
      </c>
      <c r="P78" s="43">
        <f t="shared" ref="P78:P79" si="81">100%*N78/I78</f>
        <v>0.87139423076923073</v>
      </c>
      <c r="Q78" s="44">
        <f t="shared" ref="Q78:Q79" si="82">100%*O78/I78</f>
        <v>0.86899038461538458</v>
      </c>
      <c r="R78" s="41">
        <v>21</v>
      </c>
      <c r="S78" s="41">
        <v>25</v>
      </c>
      <c r="T78" s="42">
        <f t="shared" ref="T78:T79" si="83">N78-S78</f>
        <v>1425</v>
      </c>
      <c r="U78" s="45">
        <f t="shared" ref="U78:U79" si="84">N78+R78</f>
        <v>1471</v>
      </c>
      <c r="V78" s="16"/>
    </row>
    <row r="79" spans="1:22" s="1" customFormat="1" ht="15.75" thickBot="1" x14ac:dyDescent="0.3">
      <c r="A79" s="59">
        <v>69</v>
      </c>
      <c r="B79" s="82" t="s">
        <v>139</v>
      </c>
      <c r="C79" s="83" t="s">
        <v>72</v>
      </c>
      <c r="D79" s="84">
        <v>7827213</v>
      </c>
      <c r="E79" s="85">
        <v>43288</v>
      </c>
      <c r="F79" s="86">
        <v>0.27083333333333331</v>
      </c>
      <c r="G79" s="85"/>
      <c r="H79" s="86">
        <v>0.85416666666666663</v>
      </c>
      <c r="I79" s="87">
        <v>1200</v>
      </c>
      <c r="J79" s="82" t="s">
        <v>44</v>
      </c>
      <c r="K79" s="82" t="s">
        <v>56</v>
      </c>
      <c r="L79" s="82" t="s">
        <v>21</v>
      </c>
      <c r="M79" s="82" t="s">
        <v>142</v>
      </c>
      <c r="N79" s="88">
        <v>799</v>
      </c>
      <c r="O79" s="87">
        <f t="shared" si="80"/>
        <v>735</v>
      </c>
      <c r="P79" s="89">
        <f t="shared" si="81"/>
        <v>0.66583333333333339</v>
      </c>
      <c r="Q79" s="90">
        <f t="shared" si="82"/>
        <v>0.61250000000000004</v>
      </c>
      <c r="R79" s="87">
        <v>35</v>
      </c>
      <c r="S79" s="87">
        <v>99</v>
      </c>
      <c r="T79" s="88">
        <f t="shared" si="83"/>
        <v>700</v>
      </c>
      <c r="U79" s="91">
        <f t="shared" si="84"/>
        <v>834</v>
      </c>
      <c r="V79" s="16"/>
    </row>
    <row r="80" spans="1:22" s="1" customFormat="1" ht="15.75" thickBot="1" x14ac:dyDescent="0.3">
      <c r="A80" s="27">
        <v>70</v>
      </c>
      <c r="B80" s="37" t="s">
        <v>83</v>
      </c>
      <c r="C80" s="46" t="s">
        <v>72</v>
      </c>
      <c r="D80" s="38">
        <v>7927984</v>
      </c>
      <c r="E80" s="39">
        <v>43289</v>
      </c>
      <c r="F80" s="40">
        <v>0.22222222222222221</v>
      </c>
      <c r="G80" s="39"/>
      <c r="H80" s="40">
        <v>0.5</v>
      </c>
      <c r="I80" s="41">
        <v>1664</v>
      </c>
      <c r="J80" s="37" t="s">
        <v>44</v>
      </c>
      <c r="K80" s="37" t="s">
        <v>56</v>
      </c>
      <c r="L80" s="37" t="s">
        <v>33</v>
      </c>
      <c r="M80" s="37" t="s">
        <v>21</v>
      </c>
      <c r="N80" s="42">
        <v>1459</v>
      </c>
      <c r="O80" s="87">
        <f t="shared" ref="O80:O82" si="85">N80+R80-S80</f>
        <v>1464</v>
      </c>
      <c r="P80" s="43">
        <f t="shared" ref="P80:P82" si="86">100%*N80/I80</f>
        <v>0.87680288461538458</v>
      </c>
      <c r="Q80" s="44">
        <f t="shared" ref="Q80:Q82" si="87">100%*O80/I80</f>
        <v>0.87980769230769229</v>
      </c>
      <c r="R80" s="41">
        <v>19</v>
      </c>
      <c r="S80" s="41">
        <v>14</v>
      </c>
      <c r="T80" s="42">
        <f t="shared" ref="T80:T82" si="88">N80-S80</f>
        <v>1445</v>
      </c>
      <c r="U80" s="45">
        <f t="shared" ref="U80:U82" si="89">N80+R80</f>
        <v>1478</v>
      </c>
      <c r="V80" s="16"/>
    </row>
    <row r="81" spans="1:22" s="1" customFormat="1" ht="15.75" thickBot="1" x14ac:dyDescent="0.3">
      <c r="A81" s="59">
        <v>71</v>
      </c>
      <c r="B81" s="37" t="s">
        <v>120</v>
      </c>
      <c r="C81" s="37" t="s">
        <v>73</v>
      </c>
      <c r="D81" s="38">
        <v>9169550</v>
      </c>
      <c r="E81" s="39">
        <v>43290</v>
      </c>
      <c r="F81" s="40">
        <v>0.25</v>
      </c>
      <c r="G81" s="39"/>
      <c r="H81" s="40">
        <v>0.75</v>
      </c>
      <c r="I81" s="41">
        <v>2272</v>
      </c>
      <c r="J81" s="37" t="s">
        <v>44</v>
      </c>
      <c r="K81" s="37" t="s">
        <v>56</v>
      </c>
      <c r="L81" s="37" t="s">
        <v>21</v>
      </c>
      <c r="M81" s="37" t="s">
        <v>27</v>
      </c>
      <c r="N81" s="42">
        <v>2097</v>
      </c>
      <c r="O81" s="41">
        <f t="shared" si="85"/>
        <v>2097</v>
      </c>
      <c r="P81" s="43">
        <f t="shared" si="86"/>
        <v>0.92297535211267601</v>
      </c>
      <c r="Q81" s="44">
        <f t="shared" si="87"/>
        <v>0.92297535211267601</v>
      </c>
      <c r="R81" s="41">
        <v>0</v>
      </c>
      <c r="S81" s="41">
        <v>0</v>
      </c>
      <c r="T81" s="42">
        <f t="shared" si="88"/>
        <v>2097</v>
      </c>
      <c r="U81" s="45">
        <f t="shared" si="89"/>
        <v>2097</v>
      </c>
      <c r="V81" s="16"/>
    </row>
    <row r="82" spans="1:22" s="1" customFormat="1" ht="15.75" thickBot="1" x14ac:dyDescent="0.3">
      <c r="A82" s="27">
        <v>72</v>
      </c>
      <c r="B82" s="37" t="s">
        <v>93</v>
      </c>
      <c r="C82" s="37" t="s">
        <v>68</v>
      </c>
      <c r="D82" s="38">
        <v>9246102</v>
      </c>
      <c r="E82" s="39">
        <v>43291</v>
      </c>
      <c r="F82" s="40">
        <v>0.33333333333333331</v>
      </c>
      <c r="G82" s="39"/>
      <c r="H82" s="40">
        <v>0.58333333333333337</v>
      </c>
      <c r="I82" s="41">
        <v>2679</v>
      </c>
      <c r="J82" s="37" t="s">
        <v>44</v>
      </c>
      <c r="K82" s="37" t="s">
        <v>56</v>
      </c>
      <c r="L82" s="37" t="s">
        <v>54</v>
      </c>
      <c r="M82" s="37" t="s">
        <v>97</v>
      </c>
      <c r="N82" s="42">
        <v>2401</v>
      </c>
      <c r="O82" s="41">
        <f t="shared" si="85"/>
        <v>2401</v>
      </c>
      <c r="P82" s="43">
        <f t="shared" si="86"/>
        <v>0.89622993654348637</v>
      </c>
      <c r="Q82" s="44">
        <f t="shared" si="87"/>
        <v>0.89622993654348637</v>
      </c>
      <c r="R82" s="41">
        <v>0</v>
      </c>
      <c r="S82" s="41">
        <v>0</v>
      </c>
      <c r="T82" s="42">
        <f t="shared" si="88"/>
        <v>2401</v>
      </c>
      <c r="U82" s="45">
        <f t="shared" si="89"/>
        <v>2401</v>
      </c>
      <c r="V82" s="16"/>
    </row>
    <row r="83" spans="1:22" s="1" customFormat="1" ht="15.75" thickBot="1" x14ac:dyDescent="0.3">
      <c r="A83" s="59">
        <v>73</v>
      </c>
      <c r="B83" s="37" t="s">
        <v>144</v>
      </c>
      <c r="C83" s="46"/>
      <c r="D83" s="38">
        <v>8705266</v>
      </c>
      <c r="E83" s="39">
        <v>43291</v>
      </c>
      <c r="F83" s="40"/>
      <c r="G83" s="39"/>
      <c r="H83" s="40"/>
      <c r="I83" s="41"/>
      <c r="J83" s="37"/>
      <c r="K83" s="37"/>
      <c r="L83" s="37"/>
      <c r="M83" s="37"/>
      <c r="N83" s="42">
        <v>47</v>
      </c>
      <c r="O83" s="87">
        <f t="shared" si="71"/>
        <v>47</v>
      </c>
      <c r="P83" s="89" t="e">
        <f t="shared" si="72"/>
        <v>#DIV/0!</v>
      </c>
      <c r="Q83" s="90" t="e">
        <f t="shared" si="73"/>
        <v>#DIV/0!</v>
      </c>
      <c r="R83" s="41">
        <v>0</v>
      </c>
      <c r="S83" s="41">
        <v>0</v>
      </c>
      <c r="T83" s="88">
        <f t="shared" si="74"/>
        <v>47</v>
      </c>
      <c r="U83" s="91">
        <f t="shared" si="75"/>
        <v>47</v>
      </c>
      <c r="V83" s="16"/>
    </row>
    <row r="84" spans="1:22" s="1" customFormat="1" ht="15.75" thickBot="1" x14ac:dyDescent="0.3">
      <c r="A84" s="27">
        <v>74</v>
      </c>
      <c r="B84" s="37" t="s">
        <v>83</v>
      </c>
      <c r="C84" s="46" t="s">
        <v>72</v>
      </c>
      <c r="D84" s="38">
        <v>7927984</v>
      </c>
      <c r="E84" s="39">
        <v>43293</v>
      </c>
      <c r="F84" s="40">
        <v>0.22222222222222221</v>
      </c>
      <c r="G84" s="39"/>
      <c r="H84" s="40">
        <v>0.5</v>
      </c>
      <c r="I84" s="41">
        <v>1664</v>
      </c>
      <c r="J84" s="37" t="s">
        <v>44</v>
      </c>
      <c r="K84" s="37" t="s">
        <v>56</v>
      </c>
      <c r="L84" s="37" t="s">
        <v>27</v>
      </c>
      <c r="M84" s="37" t="s">
        <v>21</v>
      </c>
      <c r="N84" s="42">
        <v>1480</v>
      </c>
      <c r="O84" s="87">
        <f t="shared" si="71"/>
        <v>1463</v>
      </c>
      <c r="P84" s="43">
        <f t="shared" si="72"/>
        <v>0.88942307692307687</v>
      </c>
      <c r="Q84" s="44">
        <f t="shared" si="73"/>
        <v>0.87920673076923073</v>
      </c>
      <c r="R84" s="41">
        <v>17</v>
      </c>
      <c r="S84" s="41">
        <v>34</v>
      </c>
      <c r="T84" s="42">
        <f t="shared" si="74"/>
        <v>1446</v>
      </c>
      <c r="U84" s="45">
        <f t="shared" si="75"/>
        <v>1497</v>
      </c>
      <c r="V84" s="16"/>
    </row>
    <row r="85" spans="1:22" s="1" customFormat="1" ht="15.75" thickBot="1" x14ac:dyDescent="0.3">
      <c r="A85" s="59">
        <v>75</v>
      </c>
      <c r="B85" s="37" t="s">
        <v>78</v>
      </c>
      <c r="C85" s="46" t="s">
        <v>80</v>
      </c>
      <c r="D85" s="38">
        <v>9438078</v>
      </c>
      <c r="E85" s="39">
        <v>43294</v>
      </c>
      <c r="F85" s="40">
        <v>0.29166666666666669</v>
      </c>
      <c r="G85" s="39"/>
      <c r="H85" s="40">
        <v>0.75</v>
      </c>
      <c r="I85" s="41">
        <v>1328</v>
      </c>
      <c r="J85" s="37" t="s">
        <v>44</v>
      </c>
      <c r="K85" s="37" t="s">
        <v>56</v>
      </c>
      <c r="L85" s="37" t="s">
        <v>25</v>
      </c>
      <c r="M85" s="37" t="s">
        <v>84</v>
      </c>
      <c r="N85" s="42">
        <v>1256</v>
      </c>
      <c r="O85" s="87">
        <f t="shared" si="71"/>
        <v>1256</v>
      </c>
      <c r="P85" s="89">
        <f t="shared" si="72"/>
        <v>0.94578313253012047</v>
      </c>
      <c r="Q85" s="90">
        <f t="shared" si="73"/>
        <v>0.94578313253012047</v>
      </c>
      <c r="R85" s="41">
        <v>0</v>
      </c>
      <c r="S85" s="41">
        <v>0</v>
      </c>
      <c r="T85" s="88">
        <f t="shared" si="74"/>
        <v>1256</v>
      </c>
      <c r="U85" s="91">
        <f t="shared" si="75"/>
        <v>1256</v>
      </c>
      <c r="V85" s="16"/>
    </row>
    <row r="86" spans="1:22" s="1" customFormat="1" ht="15.75" thickBot="1" x14ac:dyDescent="0.3">
      <c r="A86" s="27">
        <v>76</v>
      </c>
      <c r="B86" s="82" t="s">
        <v>139</v>
      </c>
      <c r="C86" s="83" t="s">
        <v>72</v>
      </c>
      <c r="D86" s="84">
        <v>7827213</v>
      </c>
      <c r="E86" s="85">
        <v>43295</v>
      </c>
      <c r="F86" s="86">
        <v>0.27083333333333331</v>
      </c>
      <c r="G86" s="85"/>
      <c r="H86" s="86">
        <v>0.85416666666666663</v>
      </c>
      <c r="I86" s="87">
        <v>1200</v>
      </c>
      <c r="J86" s="82" t="s">
        <v>44</v>
      </c>
      <c r="K86" s="82" t="s">
        <v>56</v>
      </c>
      <c r="L86" s="82" t="s">
        <v>21</v>
      </c>
      <c r="M86" s="82" t="s">
        <v>142</v>
      </c>
      <c r="N86" s="88">
        <v>869</v>
      </c>
      <c r="O86" s="87">
        <f t="shared" si="71"/>
        <v>887</v>
      </c>
      <c r="P86" s="89">
        <f t="shared" si="72"/>
        <v>0.72416666666666663</v>
      </c>
      <c r="Q86" s="90">
        <f t="shared" si="73"/>
        <v>0.73916666666666664</v>
      </c>
      <c r="R86" s="87">
        <v>55</v>
      </c>
      <c r="S86" s="87">
        <v>37</v>
      </c>
      <c r="T86" s="88">
        <f t="shared" si="74"/>
        <v>832</v>
      </c>
      <c r="U86" s="91">
        <f t="shared" si="75"/>
        <v>924</v>
      </c>
      <c r="V86" s="16"/>
    </row>
    <row r="87" spans="1:22" s="1" customFormat="1" ht="15.75" thickBot="1" x14ac:dyDescent="0.3">
      <c r="A87" s="59">
        <v>77</v>
      </c>
      <c r="B87" s="37" t="s">
        <v>83</v>
      </c>
      <c r="C87" s="46" t="s">
        <v>72</v>
      </c>
      <c r="D87" s="38">
        <v>7927984</v>
      </c>
      <c r="E87" s="39">
        <v>43296</v>
      </c>
      <c r="F87" s="40">
        <v>0.22222222222222221</v>
      </c>
      <c r="G87" s="39"/>
      <c r="H87" s="40">
        <v>0.5</v>
      </c>
      <c r="I87" s="41">
        <v>1664</v>
      </c>
      <c r="J87" s="37" t="s">
        <v>44</v>
      </c>
      <c r="K87" s="37" t="s">
        <v>56</v>
      </c>
      <c r="L87" s="37" t="s">
        <v>33</v>
      </c>
      <c r="M87" s="37" t="s">
        <v>21</v>
      </c>
      <c r="N87" s="42">
        <v>1467</v>
      </c>
      <c r="O87" s="87">
        <f t="shared" ref="O87:O88" si="90">N87+R87-S87</f>
        <v>1466</v>
      </c>
      <c r="P87" s="43">
        <f t="shared" ref="P87:P88" si="91">100%*N87/I87</f>
        <v>0.88161057692307687</v>
      </c>
      <c r="Q87" s="44">
        <f t="shared" ref="Q87:Q88" si="92">100%*O87/I87</f>
        <v>0.88100961538461542</v>
      </c>
      <c r="R87" s="41">
        <v>8</v>
      </c>
      <c r="S87" s="41">
        <v>9</v>
      </c>
      <c r="T87" s="42">
        <f t="shared" ref="T87:T88" si="93">N87-S87</f>
        <v>1458</v>
      </c>
      <c r="U87" s="45">
        <f t="shared" ref="U87:U88" si="94">N87+R87</f>
        <v>1475</v>
      </c>
      <c r="V87" s="16"/>
    </row>
    <row r="88" spans="1:22" s="1" customFormat="1" ht="15.75" thickBot="1" x14ac:dyDescent="0.3">
      <c r="A88" s="27">
        <v>78</v>
      </c>
      <c r="B88" s="37" t="s">
        <v>93</v>
      </c>
      <c r="C88" s="37" t="s">
        <v>68</v>
      </c>
      <c r="D88" s="38">
        <v>9246102</v>
      </c>
      <c r="E88" s="39">
        <v>43298</v>
      </c>
      <c r="F88" s="40">
        <v>0.33333333333333331</v>
      </c>
      <c r="G88" s="39"/>
      <c r="H88" s="40">
        <v>0.58333333333333337</v>
      </c>
      <c r="I88" s="41">
        <v>2679</v>
      </c>
      <c r="J88" s="37" t="s">
        <v>44</v>
      </c>
      <c r="K88" s="37" t="s">
        <v>56</v>
      </c>
      <c r="L88" s="37" t="s">
        <v>54</v>
      </c>
      <c r="M88" s="37" t="s">
        <v>97</v>
      </c>
      <c r="N88" s="42">
        <v>2425</v>
      </c>
      <c r="O88" s="41">
        <f t="shared" si="90"/>
        <v>2425</v>
      </c>
      <c r="P88" s="43">
        <f t="shared" si="91"/>
        <v>0.90518850317282573</v>
      </c>
      <c r="Q88" s="44">
        <f t="shared" si="92"/>
        <v>0.90518850317282573</v>
      </c>
      <c r="R88" s="41">
        <v>0</v>
      </c>
      <c r="S88" s="41">
        <v>0</v>
      </c>
      <c r="T88" s="42">
        <f t="shared" si="93"/>
        <v>2425</v>
      </c>
      <c r="U88" s="45">
        <f t="shared" si="94"/>
        <v>2425</v>
      </c>
      <c r="V88" s="16"/>
    </row>
    <row r="89" spans="1:22" s="1" customFormat="1" ht="15.75" thickBot="1" x14ac:dyDescent="0.3">
      <c r="A89" s="59">
        <v>79</v>
      </c>
      <c r="B89" s="37" t="s">
        <v>104</v>
      </c>
      <c r="C89" s="46" t="s">
        <v>106</v>
      </c>
      <c r="D89" s="93">
        <v>7359400</v>
      </c>
      <c r="E89" s="39">
        <v>43299</v>
      </c>
      <c r="F89" s="40">
        <v>0.47916666666666669</v>
      </c>
      <c r="G89" s="39"/>
      <c r="H89" s="40">
        <v>0.875</v>
      </c>
      <c r="I89" s="41">
        <v>717</v>
      </c>
      <c r="J89" s="37" t="s">
        <v>44</v>
      </c>
      <c r="K89" s="37" t="s">
        <v>56</v>
      </c>
      <c r="L89" s="37" t="s">
        <v>145</v>
      </c>
      <c r="M89" s="37" t="s">
        <v>105</v>
      </c>
      <c r="N89" s="42">
        <v>377</v>
      </c>
      <c r="O89" s="87">
        <f t="shared" si="71"/>
        <v>377</v>
      </c>
      <c r="P89" s="89">
        <f t="shared" si="72"/>
        <v>0.52580195258019524</v>
      </c>
      <c r="Q89" s="90">
        <f t="shared" si="73"/>
        <v>0.52580195258019524</v>
      </c>
      <c r="R89" s="41">
        <v>0</v>
      </c>
      <c r="S89" s="41">
        <v>0</v>
      </c>
      <c r="T89" s="88">
        <f t="shared" si="74"/>
        <v>377</v>
      </c>
      <c r="U89" s="91">
        <f t="shared" si="75"/>
        <v>377</v>
      </c>
      <c r="V89" s="16"/>
    </row>
    <row r="90" spans="1:22" s="1" customFormat="1" ht="15.75" thickBot="1" x14ac:dyDescent="0.3">
      <c r="A90" s="27">
        <v>80</v>
      </c>
      <c r="B90" s="37" t="s">
        <v>83</v>
      </c>
      <c r="C90" s="46" t="s">
        <v>72</v>
      </c>
      <c r="D90" s="38">
        <v>7927984</v>
      </c>
      <c r="E90" s="39">
        <v>43300</v>
      </c>
      <c r="F90" s="40">
        <v>0.22222222222222221</v>
      </c>
      <c r="G90" s="39"/>
      <c r="H90" s="40">
        <v>0.5</v>
      </c>
      <c r="I90" s="41">
        <v>1664</v>
      </c>
      <c r="J90" s="37" t="s">
        <v>44</v>
      </c>
      <c r="K90" s="37" t="s">
        <v>56</v>
      </c>
      <c r="L90" s="37" t="s">
        <v>27</v>
      </c>
      <c r="M90" s="37" t="s">
        <v>21</v>
      </c>
      <c r="N90" s="42">
        <v>1504</v>
      </c>
      <c r="O90" s="87">
        <f t="shared" si="71"/>
        <v>1530</v>
      </c>
      <c r="P90" s="43">
        <f t="shared" si="72"/>
        <v>0.90384615384615385</v>
      </c>
      <c r="Q90" s="44">
        <f t="shared" si="73"/>
        <v>0.91947115384615385</v>
      </c>
      <c r="R90" s="41">
        <v>34</v>
      </c>
      <c r="S90" s="41">
        <v>8</v>
      </c>
      <c r="T90" s="42">
        <f t="shared" si="74"/>
        <v>1496</v>
      </c>
      <c r="U90" s="45">
        <f t="shared" si="75"/>
        <v>1538</v>
      </c>
      <c r="V90" s="16"/>
    </row>
    <row r="91" spans="1:22" s="1" customFormat="1" ht="15.75" thickBot="1" x14ac:dyDescent="0.3">
      <c r="A91" s="59">
        <v>81</v>
      </c>
      <c r="B91" s="82" t="s">
        <v>139</v>
      </c>
      <c r="C91" s="83" t="s">
        <v>72</v>
      </c>
      <c r="D91" s="84">
        <v>7827213</v>
      </c>
      <c r="E91" s="85">
        <v>43302</v>
      </c>
      <c r="F91" s="86">
        <v>0.27083333333333331</v>
      </c>
      <c r="G91" s="85"/>
      <c r="H91" s="86">
        <v>0.85416666666666663</v>
      </c>
      <c r="I91" s="87">
        <v>1200</v>
      </c>
      <c r="J91" s="82" t="s">
        <v>44</v>
      </c>
      <c r="K91" s="82" t="s">
        <v>56</v>
      </c>
      <c r="L91" s="82" t="s">
        <v>21</v>
      </c>
      <c r="M91" s="82" t="s">
        <v>142</v>
      </c>
      <c r="N91" s="88">
        <v>814</v>
      </c>
      <c r="O91" s="87">
        <f t="shared" ref="O91:O94" si="95">N91+R91-S91</f>
        <v>825</v>
      </c>
      <c r="P91" s="89">
        <f t="shared" ref="P91:P94" si="96">100%*N91/I91</f>
        <v>0.67833333333333334</v>
      </c>
      <c r="Q91" s="90">
        <f t="shared" ref="Q91:Q94" si="97">100%*O91/I91</f>
        <v>0.6875</v>
      </c>
      <c r="R91" s="87">
        <v>66</v>
      </c>
      <c r="S91" s="87">
        <v>55</v>
      </c>
      <c r="T91" s="88">
        <f t="shared" ref="T91:T94" si="98">N91-S91</f>
        <v>759</v>
      </c>
      <c r="U91" s="91">
        <f t="shared" ref="U91:U94" si="99">N91+R91</f>
        <v>880</v>
      </c>
      <c r="V91" s="16"/>
    </row>
    <row r="92" spans="1:22" s="1" customFormat="1" ht="15.75" thickBot="1" x14ac:dyDescent="0.3">
      <c r="A92" s="27">
        <v>82</v>
      </c>
      <c r="B92" s="37" t="s">
        <v>83</v>
      </c>
      <c r="C92" s="46" t="s">
        <v>72</v>
      </c>
      <c r="D92" s="38">
        <v>7927984</v>
      </c>
      <c r="E92" s="39">
        <v>43303</v>
      </c>
      <c r="F92" s="40">
        <v>0.22222222222222221</v>
      </c>
      <c r="G92" s="39"/>
      <c r="H92" s="40">
        <v>0.5</v>
      </c>
      <c r="I92" s="41">
        <v>1664</v>
      </c>
      <c r="J92" s="37" t="s">
        <v>44</v>
      </c>
      <c r="K92" s="37" t="s">
        <v>56</v>
      </c>
      <c r="L92" s="37" t="s">
        <v>33</v>
      </c>
      <c r="M92" s="37" t="s">
        <v>21</v>
      </c>
      <c r="N92" s="42">
        <v>1436</v>
      </c>
      <c r="O92" s="87">
        <f t="shared" si="95"/>
        <v>1436</v>
      </c>
      <c r="P92" s="43">
        <f t="shared" si="96"/>
        <v>0.86298076923076927</v>
      </c>
      <c r="Q92" s="44">
        <f t="shared" si="97"/>
        <v>0.86298076923076927</v>
      </c>
      <c r="R92" s="41">
        <v>30</v>
      </c>
      <c r="S92" s="41">
        <v>30</v>
      </c>
      <c r="T92" s="42">
        <f t="shared" si="98"/>
        <v>1406</v>
      </c>
      <c r="U92" s="45">
        <f t="shared" si="99"/>
        <v>1466</v>
      </c>
      <c r="V92" s="16"/>
    </row>
    <row r="93" spans="1:22" s="1" customFormat="1" ht="15.75" thickBot="1" x14ac:dyDescent="0.3">
      <c r="A93" s="59">
        <v>83</v>
      </c>
      <c r="B93" s="37" t="s">
        <v>120</v>
      </c>
      <c r="C93" s="37" t="s">
        <v>73</v>
      </c>
      <c r="D93" s="38">
        <v>9169550</v>
      </c>
      <c r="E93" s="39">
        <v>43305</v>
      </c>
      <c r="F93" s="40">
        <v>0.25</v>
      </c>
      <c r="G93" s="39"/>
      <c r="H93" s="40">
        <v>0.75</v>
      </c>
      <c r="I93" s="41">
        <v>2272</v>
      </c>
      <c r="J93" s="37" t="s">
        <v>44</v>
      </c>
      <c r="K93" s="37" t="s">
        <v>56</v>
      </c>
      <c r="L93" s="37" t="s">
        <v>27</v>
      </c>
      <c r="M93" s="37" t="s">
        <v>71</v>
      </c>
      <c r="N93" s="42">
        <v>2130</v>
      </c>
      <c r="O93" s="41">
        <f t="shared" si="95"/>
        <v>2130</v>
      </c>
      <c r="P93" s="43">
        <f t="shared" si="96"/>
        <v>0.9375</v>
      </c>
      <c r="Q93" s="44">
        <f t="shared" si="97"/>
        <v>0.9375</v>
      </c>
      <c r="R93" s="41">
        <v>0</v>
      </c>
      <c r="S93" s="41">
        <v>0</v>
      </c>
      <c r="T93" s="42">
        <f t="shared" si="98"/>
        <v>2130</v>
      </c>
      <c r="U93" s="45">
        <f t="shared" si="99"/>
        <v>2130</v>
      </c>
      <c r="V93" s="16"/>
    </row>
    <row r="94" spans="1:22" s="1" customFormat="1" ht="15.75" thickBot="1" x14ac:dyDescent="0.3">
      <c r="A94" s="27">
        <v>84</v>
      </c>
      <c r="B94" s="37" t="s">
        <v>93</v>
      </c>
      <c r="C94" s="37" t="s">
        <v>68</v>
      </c>
      <c r="D94" s="38">
        <v>9246102</v>
      </c>
      <c r="E94" s="39">
        <v>43305</v>
      </c>
      <c r="F94" s="40">
        <v>0.33333333333333331</v>
      </c>
      <c r="G94" s="39"/>
      <c r="H94" s="40">
        <v>0.58333333333333337</v>
      </c>
      <c r="I94" s="41">
        <v>2679</v>
      </c>
      <c r="J94" s="37" t="s">
        <v>44</v>
      </c>
      <c r="K94" s="37" t="s">
        <v>56</v>
      </c>
      <c r="L94" s="37" t="s">
        <v>54</v>
      </c>
      <c r="M94" s="37" t="s">
        <v>97</v>
      </c>
      <c r="N94" s="42">
        <v>2441</v>
      </c>
      <c r="O94" s="41">
        <f t="shared" si="95"/>
        <v>2464</v>
      </c>
      <c r="P94" s="43">
        <f t="shared" si="96"/>
        <v>0.91116088092571856</v>
      </c>
      <c r="Q94" s="44">
        <f t="shared" si="97"/>
        <v>0.91974617394550207</v>
      </c>
      <c r="R94" s="41">
        <v>23</v>
      </c>
      <c r="S94" s="41">
        <v>0</v>
      </c>
      <c r="T94" s="42">
        <f t="shared" si="98"/>
        <v>2441</v>
      </c>
      <c r="U94" s="45">
        <f t="shared" si="99"/>
        <v>2464</v>
      </c>
      <c r="V94" s="16"/>
    </row>
    <row r="95" spans="1:22" s="1" customFormat="1" ht="15.75" thickBot="1" x14ac:dyDescent="0.3">
      <c r="A95" s="59">
        <v>85</v>
      </c>
      <c r="B95" s="37" t="s">
        <v>83</v>
      </c>
      <c r="C95" s="46" t="s">
        <v>72</v>
      </c>
      <c r="D95" s="38">
        <v>7927984</v>
      </c>
      <c r="E95" s="39">
        <v>43307</v>
      </c>
      <c r="F95" s="40">
        <v>0.22222222222222221</v>
      </c>
      <c r="G95" s="39"/>
      <c r="H95" s="40">
        <v>0.5</v>
      </c>
      <c r="I95" s="41">
        <v>1664</v>
      </c>
      <c r="J95" s="37" t="s">
        <v>44</v>
      </c>
      <c r="K95" s="37" t="s">
        <v>56</v>
      </c>
      <c r="L95" s="37" t="s">
        <v>27</v>
      </c>
      <c r="M95" s="37" t="s">
        <v>21</v>
      </c>
      <c r="N95" s="42">
        <v>1433</v>
      </c>
      <c r="O95" s="87">
        <f t="shared" ref="O95:O96" si="100">N95+R95-S95</f>
        <v>1427</v>
      </c>
      <c r="P95" s="43">
        <f t="shared" ref="P95:P96" si="101">100%*N95/I95</f>
        <v>0.86117788461538458</v>
      </c>
      <c r="Q95" s="44">
        <f t="shared" ref="Q95:Q96" si="102">100%*O95/I95</f>
        <v>0.85757211538461542</v>
      </c>
      <c r="R95" s="41">
        <v>33</v>
      </c>
      <c r="S95" s="41">
        <v>39</v>
      </c>
      <c r="T95" s="42">
        <f t="shared" ref="T95:T96" si="103">N95-S95</f>
        <v>1394</v>
      </c>
      <c r="U95" s="45">
        <f t="shared" ref="U95:U96" si="104">N95+R95</f>
        <v>1466</v>
      </c>
      <c r="V95" s="16"/>
    </row>
    <row r="96" spans="1:22" s="1" customFormat="1" ht="15.75" thickBot="1" x14ac:dyDescent="0.3">
      <c r="A96" s="27">
        <v>86</v>
      </c>
      <c r="B96" s="82" t="s">
        <v>139</v>
      </c>
      <c r="C96" s="83" t="s">
        <v>72</v>
      </c>
      <c r="D96" s="84">
        <v>7827213</v>
      </c>
      <c r="E96" s="85">
        <v>43309</v>
      </c>
      <c r="F96" s="86">
        <v>0.27083333333333331</v>
      </c>
      <c r="G96" s="85"/>
      <c r="H96" s="86">
        <v>0.85416666666666663</v>
      </c>
      <c r="I96" s="87">
        <v>1200</v>
      </c>
      <c r="J96" s="82" t="s">
        <v>44</v>
      </c>
      <c r="K96" s="82" t="s">
        <v>56</v>
      </c>
      <c r="L96" s="82" t="s">
        <v>21</v>
      </c>
      <c r="M96" s="82" t="s">
        <v>142</v>
      </c>
      <c r="N96" s="88">
        <v>887</v>
      </c>
      <c r="O96" s="87">
        <f t="shared" si="100"/>
        <v>865</v>
      </c>
      <c r="P96" s="89">
        <f t="shared" si="101"/>
        <v>0.73916666666666664</v>
      </c>
      <c r="Q96" s="90">
        <f t="shared" si="102"/>
        <v>0.72083333333333333</v>
      </c>
      <c r="R96" s="87">
        <v>43</v>
      </c>
      <c r="S96" s="87">
        <v>65</v>
      </c>
      <c r="T96" s="88">
        <f t="shared" si="103"/>
        <v>822</v>
      </c>
      <c r="U96" s="91">
        <f t="shared" si="104"/>
        <v>930</v>
      </c>
      <c r="V96" s="16"/>
    </row>
    <row r="97" spans="1:22" s="1" customFormat="1" ht="15.75" thickBot="1" x14ac:dyDescent="0.3">
      <c r="A97" s="59">
        <v>87</v>
      </c>
      <c r="B97" s="37" t="s">
        <v>83</v>
      </c>
      <c r="C97" s="46" t="s">
        <v>72</v>
      </c>
      <c r="D97" s="38">
        <v>7927984</v>
      </c>
      <c r="E97" s="39">
        <v>43310</v>
      </c>
      <c r="F97" s="40">
        <v>0.22222222222222221</v>
      </c>
      <c r="G97" s="39"/>
      <c r="H97" s="40">
        <v>0.5</v>
      </c>
      <c r="I97" s="41">
        <v>1664</v>
      </c>
      <c r="J97" s="37" t="s">
        <v>44</v>
      </c>
      <c r="K97" s="37" t="s">
        <v>56</v>
      </c>
      <c r="L97" s="37" t="s">
        <v>33</v>
      </c>
      <c r="M97" s="37" t="s">
        <v>21</v>
      </c>
      <c r="N97" s="42">
        <v>1461</v>
      </c>
      <c r="O97" s="87">
        <f t="shared" ref="O97:O99" si="105">N97+R97-S97</f>
        <v>1441</v>
      </c>
      <c r="P97" s="43">
        <f t="shared" ref="P97:P99" si="106">100%*N97/I97</f>
        <v>0.87800480769230771</v>
      </c>
      <c r="Q97" s="44">
        <f t="shared" ref="Q97:Q99" si="107">100%*O97/I97</f>
        <v>0.86598557692307687</v>
      </c>
      <c r="R97" s="41">
        <v>13</v>
      </c>
      <c r="S97" s="41">
        <v>33</v>
      </c>
      <c r="T97" s="42">
        <f t="shared" ref="T97:T99" si="108">N97-S97</f>
        <v>1428</v>
      </c>
      <c r="U97" s="45">
        <f t="shared" ref="U97:U99" si="109">N97+R97</f>
        <v>1474</v>
      </c>
      <c r="V97" s="16"/>
    </row>
    <row r="98" spans="1:22" s="1" customFormat="1" ht="15.75" thickBot="1" x14ac:dyDescent="0.3">
      <c r="A98" s="27">
        <v>88</v>
      </c>
      <c r="B98" s="37" t="s">
        <v>140</v>
      </c>
      <c r="C98" s="37" t="s">
        <v>143</v>
      </c>
      <c r="D98" s="38">
        <v>9070620</v>
      </c>
      <c r="E98" s="39">
        <v>42946</v>
      </c>
      <c r="F98" s="40">
        <v>0.29166666666666669</v>
      </c>
      <c r="G98" s="39"/>
      <c r="H98" s="40">
        <v>0.75</v>
      </c>
      <c r="I98" s="41">
        <v>2076</v>
      </c>
      <c r="J98" s="37" t="s">
        <v>44</v>
      </c>
      <c r="K98" s="37" t="s">
        <v>56</v>
      </c>
      <c r="L98" s="37" t="s">
        <v>21</v>
      </c>
      <c r="M98" s="37" t="s">
        <v>54</v>
      </c>
      <c r="N98" s="42">
        <v>1922</v>
      </c>
      <c r="O98" s="41">
        <f t="shared" si="105"/>
        <v>1922</v>
      </c>
      <c r="P98" s="43">
        <f t="shared" si="106"/>
        <v>0.9258188824662813</v>
      </c>
      <c r="Q98" s="44">
        <f t="shared" si="107"/>
        <v>0.9258188824662813</v>
      </c>
      <c r="R98" s="41">
        <v>0</v>
      </c>
      <c r="S98" s="41">
        <v>0</v>
      </c>
      <c r="T98" s="42">
        <f t="shared" si="108"/>
        <v>1922</v>
      </c>
      <c r="U98" s="45">
        <f t="shared" si="109"/>
        <v>1922</v>
      </c>
      <c r="V98" s="16"/>
    </row>
    <row r="99" spans="1:22" s="1" customFormat="1" ht="15.75" thickBot="1" x14ac:dyDescent="0.3">
      <c r="A99" s="59">
        <v>89</v>
      </c>
      <c r="B99" s="82" t="s">
        <v>93</v>
      </c>
      <c r="C99" s="82" t="s">
        <v>68</v>
      </c>
      <c r="D99" s="84">
        <v>9246102</v>
      </c>
      <c r="E99" s="85">
        <v>43312</v>
      </c>
      <c r="F99" s="86">
        <v>0.33333333333333331</v>
      </c>
      <c r="G99" s="85"/>
      <c r="H99" s="86">
        <v>0.58333333333333337</v>
      </c>
      <c r="I99" s="87">
        <v>2679</v>
      </c>
      <c r="J99" s="82" t="s">
        <v>44</v>
      </c>
      <c r="K99" s="82" t="s">
        <v>56</v>
      </c>
      <c r="L99" s="82" t="s">
        <v>54</v>
      </c>
      <c r="M99" s="82" t="s">
        <v>97</v>
      </c>
      <c r="N99" s="88">
        <v>2411</v>
      </c>
      <c r="O99" s="87">
        <f t="shared" si="105"/>
        <v>2432</v>
      </c>
      <c r="P99" s="89">
        <f t="shared" si="106"/>
        <v>0.89996267263904439</v>
      </c>
      <c r="Q99" s="90">
        <f t="shared" si="107"/>
        <v>0.90780141843971629</v>
      </c>
      <c r="R99" s="87">
        <v>21</v>
      </c>
      <c r="S99" s="87">
        <v>0</v>
      </c>
      <c r="T99" s="88">
        <f t="shared" si="108"/>
        <v>2411</v>
      </c>
      <c r="U99" s="91">
        <f t="shared" si="109"/>
        <v>2432</v>
      </c>
      <c r="V99" s="16"/>
    </row>
    <row r="100" spans="1:22" s="1" customFormat="1" x14ac:dyDescent="0.25">
      <c r="A100" s="27">
        <v>90</v>
      </c>
      <c r="B100" s="28" t="s">
        <v>83</v>
      </c>
      <c r="C100" s="58" t="s">
        <v>72</v>
      </c>
      <c r="D100" s="29">
        <v>7927984</v>
      </c>
      <c r="E100" s="30">
        <v>43314</v>
      </c>
      <c r="F100" s="31">
        <v>0.22222222222222221</v>
      </c>
      <c r="G100" s="30"/>
      <c r="H100" s="31">
        <v>0.47916666666666669</v>
      </c>
      <c r="I100" s="32">
        <v>1664</v>
      </c>
      <c r="J100" s="28" t="s">
        <v>44</v>
      </c>
      <c r="K100" s="28" t="s">
        <v>56</v>
      </c>
      <c r="L100" s="28" t="s">
        <v>27</v>
      </c>
      <c r="M100" s="28" t="s">
        <v>21</v>
      </c>
      <c r="N100" s="33">
        <v>1414</v>
      </c>
      <c r="O100" s="32">
        <f t="shared" ref="O100:O101" si="110">N100+R100-S100</f>
        <v>1461</v>
      </c>
      <c r="P100" s="34">
        <f t="shared" ref="P100:P101" si="111">100%*N100/I100</f>
        <v>0.84975961538461542</v>
      </c>
      <c r="Q100" s="35">
        <f t="shared" ref="Q100:Q101" si="112">100%*O100/I100</f>
        <v>0.87800480769230771</v>
      </c>
      <c r="R100" s="32">
        <v>69</v>
      </c>
      <c r="S100" s="32">
        <v>22</v>
      </c>
      <c r="T100" s="33">
        <f t="shared" ref="T100:T101" si="113">N100-S100</f>
        <v>1392</v>
      </c>
      <c r="U100" s="36">
        <f t="shared" ref="U100:U101" si="114">N100+R100</f>
        <v>1483</v>
      </c>
      <c r="V100" s="16"/>
    </row>
    <row r="101" spans="1:22" s="1" customFormat="1" x14ac:dyDescent="0.25">
      <c r="A101" s="101">
        <v>91</v>
      </c>
      <c r="B101" s="37" t="s">
        <v>139</v>
      </c>
      <c r="C101" s="46" t="s">
        <v>72</v>
      </c>
      <c r="D101" s="38">
        <v>7827213</v>
      </c>
      <c r="E101" s="39">
        <v>43316</v>
      </c>
      <c r="F101" s="40">
        <v>0.27083333333333331</v>
      </c>
      <c r="G101" s="39"/>
      <c r="H101" s="40">
        <v>0.85416666666666663</v>
      </c>
      <c r="I101" s="41">
        <v>1200</v>
      </c>
      <c r="J101" s="37" t="s">
        <v>44</v>
      </c>
      <c r="K101" s="37" t="s">
        <v>56</v>
      </c>
      <c r="L101" s="37" t="s">
        <v>21</v>
      </c>
      <c r="M101" s="37" t="s">
        <v>142</v>
      </c>
      <c r="N101" s="42">
        <v>839</v>
      </c>
      <c r="O101" s="41">
        <f t="shared" si="110"/>
        <v>862</v>
      </c>
      <c r="P101" s="43">
        <f t="shared" si="111"/>
        <v>0.69916666666666671</v>
      </c>
      <c r="Q101" s="44">
        <f t="shared" si="112"/>
        <v>0.71833333333333338</v>
      </c>
      <c r="R101" s="41">
        <v>66</v>
      </c>
      <c r="S101" s="41">
        <v>43</v>
      </c>
      <c r="T101" s="42">
        <f t="shared" si="113"/>
        <v>796</v>
      </c>
      <c r="U101" s="45">
        <f t="shared" si="114"/>
        <v>905</v>
      </c>
      <c r="V101" s="16"/>
    </row>
    <row r="102" spans="1:22" s="1" customFormat="1" x14ac:dyDescent="0.25">
      <c r="A102" s="101">
        <v>92</v>
      </c>
      <c r="B102" s="37" t="s">
        <v>83</v>
      </c>
      <c r="C102" s="46" t="s">
        <v>72</v>
      </c>
      <c r="D102" s="38">
        <v>7927984</v>
      </c>
      <c r="E102" s="39">
        <v>43317</v>
      </c>
      <c r="F102" s="40">
        <v>0.22222222222222221</v>
      </c>
      <c r="G102" s="39"/>
      <c r="H102" s="40">
        <v>0.47916666666666669</v>
      </c>
      <c r="I102" s="41">
        <v>1664</v>
      </c>
      <c r="J102" s="37" t="s">
        <v>44</v>
      </c>
      <c r="K102" s="37" t="s">
        <v>56</v>
      </c>
      <c r="L102" s="37" t="s">
        <v>33</v>
      </c>
      <c r="M102" s="37" t="s">
        <v>21</v>
      </c>
      <c r="N102" s="42">
        <v>1483</v>
      </c>
      <c r="O102" s="41">
        <f t="shared" ref="O102:O103" si="115">N102+R102-S102</f>
        <v>1447</v>
      </c>
      <c r="P102" s="43">
        <f t="shared" ref="P102:P103" si="116">100%*N102/I102</f>
        <v>0.89122596153846156</v>
      </c>
      <c r="Q102" s="44">
        <f t="shared" ref="Q102:Q103" si="117">100%*O102/I102</f>
        <v>0.86959134615384615</v>
      </c>
      <c r="R102" s="41">
        <v>36</v>
      </c>
      <c r="S102" s="41">
        <v>72</v>
      </c>
      <c r="T102" s="42">
        <f t="shared" ref="T102:T103" si="118">N102-S102</f>
        <v>1411</v>
      </c>
      <c r="U102" s="45">
        <f t="shared" ref="U102:U103" si="119">N102+R102</f>
        <v>1519</v>
      </c>
      <c r="V102" s="16"/>
    </row>
    <row r="103" spans="1:22" s="1" customFormat="1" x14ac:dyDescent="0.25">
      <c r="A103" s="101">
        <v>93</v>
      </c>
      <c r="B103" s="37" t="s">
        <v>93</v>
      </c>
      <c r="C103" s="37" t="s">
        <v>68</v>
      </c>
      <c r="D103" s="38">
        <v>9246102</v>
      </c>
      <c r="E103" s="39">
        <v>43319</v>
      </c>
      <c r="F103" s="40">
        <v>0.33333333333333331</v>
      </c>
      <c r="G103" s="39"/>
      <c r="H103" s="40">
        <v>0.58333333333333337</v>
      </c>
      <c r="I103" s="41">
        <v>2679</v>
      </c>
      <c r="J103" s="37" t="s">
        <v>44</v>
      </c>
      <c r="K103" s="37" t="s">
        <v>56</v>
      </c>
      <c r="L103" s="37" t="s">
        <v>54</v>
      </c>
      <c r="M103" s="37" t="s">
        <v>97</v>
      </c>
      <c r="N103" s="42">
        <v>2396</v>
      </c>
      <c r="O103" s="41">
        <f t="shared" si="115"/>
        <v>2419</v>
      </c>
      <c r="P103" s="43">
        <f t="shared" si="116"/>
        <v>0.89436356849570731</v>
      </c>
      <c r="Q103" s="44">
        <f t="shared" si="117"/>
        <v>0.90294886151549081</v>
      </c>
      <c r="R103" s="41">
        <v>23</v>
      </c>
      <c r="S103" s="41">
        <v>0</v>
      </c>
      <c r="T103" s="42">
        <f t="shared" si="118"/>
        <v>2396</v>
      </c>
      <c r="U103" s="45">
        <f t="shared" si="119"/>
        <v>2419</v>
      </c>
      <c r="V103" s="16"/>
    </row>
    <row r="104" spans="1:22" s="1" customFormat="1" x14ac:dyDescent="0.25">
      <c r="A104" s="101">
        <v>94</v>
      </c>
      <c r="B104" s="37" t="s">
        <v>83</v>
      </c>
      <c r="C104" s="46" t="s">
        <v>72</v>
      </c>
      <c r="D104" s="38">
        <v>7927984</v>
      </c>
      <c r="E104" s="39">
        <v>43321</v>
      </c>
      <c r="F104" s="40">
        <v>0.22222222222222221</v>
      </c>
      <c r="G104" s="39"/>
      <c r="H104" s="40">
        <v>0.47916666666666669</v>
      </c>
      <c r="I104" s="41">
        <v>1664</v>
      </c>
      <c r="J104" s="37" t="s">
        <v>44</v>
      </c>
      <c r="K104" s="37" t="s">
        <v>56</v>
      </c>
      <c r="L104" s="37" t="s">
        <v>27</v>
      </c>
      <c r="M104" s="37" t="s">
        <v>21</v>
      </c>
      <c r="N104" s="42">
        <v>1456</v>
      </c>
      <c r="O104" s="41">
        <f t="shared" ref="O104:O105" si="120">N104+R104-S104</f>
        <v>1488</v>
      </c>
      <c r="P104" s="43">
        <f t="shared" ref="P104:P105" si="121">100%*N104/I104</f>
        <v>0.875</v>
      </c>
      <c r="Q104" s="44">
        <f t="shared" ref="Q104:Q105" si="122">100%*O104/I104</f>
        <v>0.89423076923076927</v>
      </c>
      <c r="R104" s="41">
        <v>68</v>
      </c>
      <c r="S104" s="41">
        <v>36</v>
      </c>
      <c r="T104" s="42">
        <f t="shared" ref="T104:T105" si="123">N104-S104</f>
        <v>1420</v>
      </c>
      <c r="U104" s="45">
        <f t="shared" ref="U104:U105" si="124">N104+R104</f>
        <v>1524</v>
      </c>
      <c r="V104" s="16"/>
    </row>
    <row r="105" spans="1:22" s="1" customFormat="1" x14ac:dyDescent="0.25">
      <c r="A105" s="101">
        <v>95</v>
      </c>
      <c r="B105" s="37" t="s">
        <v>139</v>
      </c>
      <c r="C105" s="46" t="s">
        <v>72</v>
      </c>
      <c r="D105" s="38">
        <v>7827213</v>
      </c>
      <c r="E105" s="39">
        <v>43323</v>
      </c>
      <c r="F105" s="40">
        <v>0.27083333333333331</v>
      </c>
      <c r="G105" s="39"/>
      <c r="H105" s="40">
        <v>0.85416666666666663</v>
      </c>
      <c r="I105" s="41">
        <v>1200</v>
      </c>
      <c r="J105" s="37" t="s">
        <v>44</v>
      </c>
      <c r="K105" s="37" t="s">
        <v>56</v>
      </c>
      <c r="L105" s="37" t="s">
        <v>21</v>
      </c>
      <c r="M105" s="37" t="s">
        <v>142</v>
      </c>
      <c r="N105" s="42">
        <v>978</v>
      </c>
      <c r="O105" s="41">
        <f t="shared" si="120"/>
        <v>967</v>
      </c>
      <c r="P105" s="43">
        <f t="shared" si="121"/>
        <v>0.81499999999999995</v>
      </c>
      <c r="Q105" s="44">
        <f t="shared" si="122"/>
        <v>0.80583333333333329</v>
      </c>
      <c r="R105" s="41">
        <v>60</v>
      </c>
      <c r="S105" s="41">
        <v>71</v>
      </c>
      <c r="T105" s="42">
        <f t="shared" si="123"/>
        <v>907</v>
      </c>
      <c r="U105" s="45">
        <f t="shared" si="124"/>
        <v>1038</v>
      </c>
      <c r="V105" s="16"/>
    </row>
    <row r="106" spans="1:22" s="1" customFormat="1" x14ac:dyDescent="0.25">
      <c r="A106" s="101">
        <v>96</v>
      </c>
      <c r="B106" s="37" t="s">
        <v>83</v>
      </c>
      <c r="C106" s="46" t="s">
        <v>72</v>
      </c>
      <c r="D106" s="38">
        <v>7927984</v>
      </c>
      <c r="E106" s="39">
        <v>43324</v>
      </c>
      <c r="F106" s="40">
        <v>0.22222222222222221</v>
      </c>
      <c r="G106" s="39"/>
      <c r="H106" s="40">
        <v>0.47916666666666669</v>
      </c>
      <c r="I106" s="41">
        <v>1664</v>
      </c>
      <c r="J106" s="37" t="s">
        <v>44</v>
      </c>
      <c r="K106" s="37" t="s">
        <v>56</v>
      </c>
      <c r="L106" s="37" t="s">
        <v>33</v>
      </c>
      <c r="M106" s="37" t="s">
        <v>21</v>
      </c>
      <c r="N106" s="42">
        <v>1300</v>
      </c>
      <c r="O106" s="41">
        <f t="shared" ref="O106:O107" si="125">N106+R106-S106</f>
        <v>1278</v>
      </c>
      <c r="P106" s="43">
        <f t="shared" ref="P106:P107" si="126">100%*N106/I106</f>
        <v>0.78125</v>
      </c>
      <c r="Q106" s="44">
        <f t="shared" ref="Q106:Q107" si="127">100%*O106/I106</f>
        <v>0.76802884615384615</v>
      </c>
      <c r="R106" s="41">
        <v>43</v>
      </c>
      <c r="S106" s="41">
        <v>65</v>
      </c>
      <c r="T106" s="42">
        <f t="shared" ref="T106:T107" si="128">N106-S106</f>
        <v>1235</v>
      </c>
      <c r="U106" s="45">
        <f t="shared" ref="U106:U107" si="129">N106+R106</f>
        <v>1343</v>
      </c>
      <c r="V106" s="16"/>
    </row>
    <row r="107" spans="1:22" s="1" customFormat="1" x14ac:dyDescent="0.25">
      <c r="A107" s="101">
        <v>97</v>
      </c>
      <c r="B107" s="37" t="s">
        <v>93</v>
      </c>
      <c r="C107" s="37" t="s">
        <v>68</v>
      </c>
      <c r="D107" s="38">
        <v>9246102</v>
      </c>
      <c r="E107" s="39">
        <v>43326</v>
      </c>
      <c r="F107" s="40">
        <v>0.33333333333333331</v>
      </c>
      <c r="G107" s="39"/>
      <c r="H107" s="40">
        <v>0.58333333333333337</v>
      </c>
      <c r="I107" s="41">
        <v>2679</v>
      </c>
      <c r="J107" s="37" t="s">
        <v>44</v>
      </c>
      <c r="K107" s="37" t="s">
        <v>56</v>
      </c>
      <c r="L107" s="37" t="s">
        <v>54</v>
      </c>
      <c r="M107" s="37" t="s">
        <v>97</v>
      </c>
      <c r="N107" s="42">
        <v>2405</v>
      </c>
      <c r="O107" s="41">
        <f t="shared" si="125"/>
        <v>2427</v>
      </c>
      <c r="P107" s="43">
        <f t="shared" si="126"/>
        <v>0.89772303098170958</v>
      </c>
      <c r="Q107" s="44">
        <f t="shared" si="127"/>
        <v>0.90593505039193734</v>
      </c>
      <c r="R107" s="41">
        <v>22</v>
      </c>
      <c r="S107" s="41">
        <v>0</v>
      </c>
      <c r="T107" s="42">
        <f t="shared" si="128"/>
        <v>2405</v>
      </c>
      <c r="U107" s="45">
        <f t="shared" si="129"/>
        <v>2427</v>
      </c>
      <c r="V107" s="16"/>
    </row>
    <row r="108" spans="1:22" s="1" customFormat="1" x14ac:dyDescent="0.25">
      <c r="A108" s="101">
        <v>98</v>
      </c>
      <c r="B108" s="37" t="s">
        <v>83</v>
      </c>
      <c r="C108" s="46" t="s">
        <v>72</v>
      </c>
      <c r="D108" s="38">
        <v>7927984</v>
      </c>
      <c r="E108" s="39">
        <v>43328</v>
      </c>
      <c r="F108" s="40">
        <v>0.22222222222222221</v>
      </c>
      <c r="G108" s="39"/>
      <c r="H108" s="40">
        <v>0.47916666666666669</v>
      </c>
      <c r="I108" s="41">
        <v>1664</v>
      </c>
      <c r="J108" s="37" t="s">
        <v>44</v>
      </c>
      <c r="K108" s="37" t="s">
        <v>56</v>
      </c>
      <c r="L108" s="37" t="s">
        <v>27</v>
      </c>
      <c r="M108" s="37" t="s">
        <v>21</v>
      </c>
      <c r="N108" s="42">
        <v>1512</v>
      </c>
      <c r="O108" s="41">
        <f t="shared" ref="O108:O109" si="130">N108+R108-S108</f>
        <v>1555</v>
      </c>
      <c r="P108" s="43">
        <f t="shared" ref="P108:P109" si="131">100%*N108/I108</f>
        <v>0.90865384615384615</v>
      </c>
      <c r="Q108" s="44">
        <f t="shared" ref="Q108:Q109" si="132">100%*O108/I108</f>
        <v>0.93449519230769229</v>
      </c>
      <c r="R108" s="41">
        <v>88</v>
      </c>
      <c r="S108" s="41">
        <v>45</v>
      </c>
      <c r="T108" s="42">
        <f t="shared" ref="T108:T109" si="133">N108-S108</f>
        <v>1467</v>
      </c>
      <c r="U108" s="45">
        <f t="shared" ref="U108:U109" si="134">N108+R108</f>
        <v>1600</v>
      </c>
      <c r="V108" s="16"/>
    </row>
    <row r="109" spans="1:22" s="1" customFormat="1" x14ac:dyDescent="0.25">
      <c r="A109" s="101">
        <v>99</v>
      </c>
      <c r="B109" s="37" t="s">
        <v>139</v>
      </c>
      <c r="C109" s="46" t="s">
        <v>72</v>
      </c>
      <c r="D109" s="38">
        <v>7827213</v>
      </c>
      <c r="E109" s="39">
        <v>43330</v>
      </c>
      <c r="F109" s="40">
        <v>0.27083333333333331</v>
      </c>
      <c r="G109" s="39"/>
      <c r="H109" s="40">
        <v>0.85416666666666663</v>
      </c>
      <c r="I109" s="41">
        <v>1200</v>
      </c>
      <c r="J109" s="37" t="s">
        <v>44</v>
      </c>
      <c r="K109" s="37" t="s">
        <v>56</v>
      </c>
      <c r="L109" s="37" t="s">
        <v>21</v>
      </c>
      <c r="M109" s="37" t="s">
        <v>142</v>
      </c>
      <c r="N109" s="42">
        <v>904</v>
      </c>
      <c r="O109" s="41">
        <f t="shared" si="130"/>
        <v>898</v>
      </c>
      <c r="P109" s="43">
        <f t="shared" si="131"/>
        <v>0.7533333333333333</v>
      </c>
      <c r="Q109" s="44">
        <f t="shared" si="132"/>
        <v>0.74833333333333329</v>
      </c>
      <c r="R109" s="41">
        <v>55</v>
      </c>
      <c r="S109" s="41">
        <v>61</v>
      </c>
      <c r="T109" s="42">
        <f t="shared" si="133"/>
        <v>843</v>
      </c>
      <c r="U109" s="45">
        <f t="shared" si="134"/>
        <v>959</v>
      </c>
      <c r="V109" s="16"/>
    </row>
    <row r="110" spans="1:22" s="1" customFormat="1" x14ac:dyDescent="0.25">
      <c r="A110" s="101">
        <v>100</v>
      </c>
      <c r="B110" s="37" t="s">
        <v>83</v>
      </c>
      <c r="C110" s="46" t="s">
        <v>72</v>
      </c>
      <c r="D110" s="38">
        <v>7927984</v>
      </c>
      <c r="E110" s="39">
        <v>43331</v>
      </c>
      <c r="F110" s="40">
        <v>0.22222222222222221</v>
      </c>
      <c r="G110" s="39"/>
      <c r="H110" s="40">
        <v>0.47916666666666669</v>
      </c>
      <c r="I110" s="41">
        <v>1664</v>
      </c>
      <c r="J110" s="37" t="s">
        <v>44</v>
      </c>
      <c r="K110" s="37" t="s">
        <v>56</v>
      </c>
      <c r="L110" s="37" t="s">
        <v>33</v>
      </c>
      <c r="M110" s="37" t="s">
        <v>21</v>
      </c>
      <c r="N110" s="42">
        <v>1409</v>
      </c>
      <c r="O110" s="41">
        <f t="shared" ref="O110:O111" si="135">N110+R110-S110</f>
        <v>1346</v>
      </c>
      <c r="P110" s="43">
        <f t="shared" ref="P110:P111" si="136">100%*N110/I110</f>
        <v>0.84675480769230771</v>
      </c>
      <c r="Q110" s="44">
        <f t="shared" ref="Q110:Q111" si="137">100%*O110/I110</f>
        <v>0.80889423076923073</v>
      </c>
      <c r="R110" s="41">
        <v>26</v>
      </c>
      <c r="S110" s="41">
        <v>89</v>
      </c>
      <c r="T110" s="42">
        <f t="shared" ref="T110:T111" si="138">N110-S110</f>
        <v>1320</v>
      </c>
      <c r="U110" s="45">
        <f t="shared" ref="U110:U111" si="139">N110+R110</f>
        <v>1435</v>
      </c>
      <c r="V110" s="16"/>
    </row>
    <row r="111" spans="1:22" s="1" customFormat="1" x14ac:dyDescent="0.25">
      <c r="A111" s="101">
        <v>101</v>
      </c>
      <c r="B111" s="37" t="s">
        <v>120</v>
      </c>
      <c r="C111" s="37" t="s">
        <v>73</v>
      </c>
      <c r="D111" s="38">
        <v>9169550</v>
      </c>
      <c r="E111" s="39">
        <v>43333</v>
      </c>
      <c r="F111" s="40">
        <v>0.25</v>
      </c>
      <c r="G111" s="39"/>
      <c r="H111" s="40">
        <v>0.75</v>
      </c>
      <c r="I111" s="41">
        <v>2272</v>
      </c>
      <c r="J111" s="37" t="s">
        <v>44</v>
      </c>
      <c r="K111" s="37" t="s">
        <v>56</v>
      </c>
      <c r="L111" s="37" t="s">
        <v>27</v>
      </c>
      <c r="M111" s="37" t="s">
        <v>71</v>
      </c>
      <c r="N111" s="42">
        <v>2089</v>
      </c>
      <c r="O111" s="41">
        <f t="shared" si="135"/>
        <v>2089</v>
      </c>
      <c r="P111" s="43">
        <f t="shared" si="136"/>
        <v>0.91945422535211263</v>
      </c>
      <c r="Q111" s="44">
        <f t="shared" si="137"/>
        <v>0.91945422535211263</v>
      </c>
      <c r="R111" s="41">
        <v>1</v>
      </c>
      <c r="S111" s="41">
        <v>1</v>
      </c>
      <c r="T111" s="42">
        <f t="shared" si="138"/>
        <v>2088</v>
      </c>
      <c r="U111" s="45">
        <f t="shared" si="139"/>
        <v>2090</v>
      </c>
      <c r="V111" s="16"/>
    </row>
    <row r="112" spans="1:22" s="1" customFormat="1" x14ac:dyDescent="0.25">
      <c r="A112" s="101">
        <v>102</v>
      </c>
      <c r="B112" s="37" t="s">
        <v>93</v>
      </c>
      <c r="C112" s="37" t="s">
        <v>68</v>
      </c>
      <c r="D112" s="38">
        <v>9246102</v>
      </c>
      <c r="E112" s="39">
        <v>43333</v>
      </c>
      <c r="F112" s="40">
        <v>0.33333333333333331</v>
      </c>
      <c r="G112" s="39"/>
      <c r="H112" s="40">
        <v>0.58333333333333337</v>
      </c>
      <c r="I112" s="41">
        <v>2679</v>
      </c>
      <c r="J112" s="37" t="s">
        <v>44</v>
      </c>
      <c r="K112" s="37" t="s">
        <v>56</v>
      </c>
      <c r="L112" s="37" t="s">
        <v>54</v>
      </c>
      <c r="M112" s="37" t="s">
        <v>97</v>
      </c>
      <c r="N112" s="42">
        <v>2440</v>
      </c>
      <c r="O112" s="41">
        <f t="shared" ref="O112:O119" si="140">N112+R112-S112</f>
        <v>2466</v>
      </c>
      <c r="P112" s="43">
        <f t="shared" ref="P112:P119" si="141">100%*N112/I112</f>
        <v>0.91078760731616271</v>
      </c>
      <c r="Q112" s="44">
        <f t="shared" ref="Q112:Q119" si="142">100%*O112/I112</f>
        <v>0.92049272116461367</v>
      </c>
      <c r="R112" s="41">
        <v>26</v>
      </c>
      <c r="S112" s="41">
        <v>0</v>
      </c>
      <c r="T112" s="42">
        <f t="shared" ref="T112:T119" si="143">N112-S112</f>
        <v>2440</v>
      </c>
      <c r="U112" s="45">
        <f t="shared" ref="U112:U119" si="144">N112+R112</f>
        <v>2466</v>
      </c>
      <c r="V112" s="16"/>
    </row>
    <row r="113" spans="1:22" s="1" customFormat="1" x14ac:dyDescent="0.25">
      <c r="A113" s="101">
        <v>103</v>
      </c>
      <c r="B113" s="37" t="s">
        <v>94</v>
      </c>
      <c r="C113" s="37" t="s">
        <v>23</v>
      </c>
      <c r="D113" s="38">
        <v>9221281</v>
      </c>
      <c r="E113" s="39">
        <v>43333</v>
      </c>
      <c r="F113" s="40">
        <v>0.29166666666666669</v>
      </c>
      <c r="G113" s="39"/>
      <c r="H113" s="40">
        <v>0.75</v>
      </c>
      <c r="I113" s="41">
        <v>2388</v>
      </c>
      <c r="J113" s="37" t="s">
        <v>44</v>
      </c>
      <c r="K113" s="37" t="s">
        <v>56</v>
      </c>
      <c r="L113" s="37" t="s">
        <v>27</v>
      </c>
      <c r="M113" s="37" t="s">
        <v>25</v>
      </c>
      <c r="N113" s="42">
        <v>2158</v>
      </c>
      <c r="O113" s="41">
        <f t="shared" si="140"/>
        <v>2156</v>
      </c>
      <c r="P113" s="43">
        <f t="shared" si="141"/>
        <v>0.90368509212730319</v>
      </c>
      <c r="Q113" s="44">
        <f t="shared" si="142"/>
        <v>0.90284757118927972</v>
      </c>
      <c r="R113" s="41">
        <v>0</v>
      </c>
      <c r="S113" s="41">
        <v>2</v>
      </c>
      <c r="T113" s="42">
        <f t="shared" si="143"/>
        <v>2156</v>
      </c>
      <c r="U113" s="45">
        <f t="shared" si="144"/>
        <v>2158</v>
      </c>
      <c r="V113" s="16"/>
    </row>
    <row r="114" spans="1:22" s="1" customFormat="1" x14ac:dyDescent="0.25">
      <c r="A114" s="101">
        <v>104</v>
      </c>
      <c r="B114" s="37" t="s">
        <v>52</v>
      </c>
      <c r="C114" s="37" t="s">
        <v>121</v>
      </c>
      <c r="D114" s="38">
        <v>7358573</v>
      </c>
      <c r="E114" s="39">
        <v>43334</v>
      </c>
      <c r="F114" s="40">
        <v>0.33333333333333331</v>
      </c>
      <c r="G114" s="39"/>
      <c r="H114" s="40">
        <v>0.70833333333333337</v>
      </c>
      <c r="I114" s="41">
        <v>1060</v>
      </c>
      <c r="J114" s="37" t="s">
        <v>44</v>
      </c>
      <c r="K114" s="37" t="s">
        <v>43</v>
      </c>
      <c r="L114" s="37" t="s">
        <v>27</v>
      </c>
      <c r="M114" s="37" t="s">
        <v>53</v>
      </c>
      <c r="N114" s="42">
        <v>1042</v>
      </c>
      <c r="O114" s="41">
        <f t="shared" si="140"/>
        <v>1042</v>
      </c>
      <c r="P114" s="43">
        <f t="shared" si="141"/>
        <v>0.98301886792452831</v>
      </c>
      <c r="Q114" s="44">
        <f t="shared" si="142"/>
        <v>0.98301886792452831</v>
      </c>
      <c r="R114" s="41">
        <v>0</v>
      </c>
      <c r="S114" s="41">
        <v>0</v>
      </c>
      <c r="T114" s="42">
        <f t="shared" si="143"/>
        <v>1042</v>
      </c>
      <c r="U114" s="45">
        <f t="shared" si="144"/>
        <v>1042</v>
      </c>
      <c r="V114" s="16"/>
    </row>
    <row r="115" spans="1:22" s="1" customFormat="1" x14ac:dyDescent="0.25">
      <c r="A115" s="101">
        <v>105</v>
      </c>
      <c r="B115" s="37" t="s">
        <v>83</v>
      </c>
      <c r="C115" s="46" t="s">
        <v>72</v>
      </c>
      <c r="D115" s="38">
        <v>7927984</v>
      </c>
      <c r="E115" s="39">
        <v>43335</v>
      </c>
      <c r="F115" s="40">
        <v>0.22222222222222221</v>
      </c>
      <c r="G115" s="39"/>
      <c r="H115" s="40">
        <v>0.47916666666666669</v>
      </c>
      <c r="I115" s="41">
        <v>1664</v>
      </c>
      <c r="J115" s="37" t="s">
        <v>44</v>
      </c>
      <c r="K115" s="37" t="s">
        <v>56</v>
      </c>
      <c r="L115" s="37" t="s">
        <v>27</v>
      </c>
      <c r="M115" s="37" t="s">
        <v>21</v>
      </c>
      <c r="N115" s="42">
        <v>1478</v>
      </c>
      <c r="O115" s="41">
        <f t="shared" ref="O115" si="145">N115+R115-S115</f>
        <v>1520</v>
      </c>
      <c r="P115" s="43">
        <f t="shared" ref="P115" si="146">100%*N115/I115</f>
        <v>0.88822115384615385</v>
      </c>
      <c r="Q115" s="44">
        <f t="shared" ref="Q115" si="147">100%*O115/I115</f>
        <v>0.91346153846153844</v>
      </c>
      <c r="R115" s="41">
        <v>74</v>
      </c>
      <c r="S115" s="41">
        <v>32</v>
      </c>
      <c r="T115" s="42">
        <f t="shared" ref="T115" si="148">N115-S115</f>
        <v>1446</v>
      </c>
      <c r="U115" s="45">
        <f t="shared" ref="U115" si="149">N115+R115</f>
        <v>1552</v>
      </c>
      <c r="V115" s="16"/>
    </row>
    <row r="116" spans="1:22" s="1" customFormat="1" x14ac:dyDescent="0.25">
      <c r="A116" s="101">
        <v>106</v>
      </c>
      <c r="B116" s="37" t="s">
        <v>146</v>
      </c>
      <c r="C116" s="37" t="s">
        <v>147</v>
      </c>
      <c r="D116" s="38">
        <v>9506459</v>
      </c>
      <c r="E116" s="39">
        <v>43336</v>
      </c>
      <c r="F116" s="40">
        <v>0.20833333333333334</v>
      </c>
      <c r="G116" s="39"/>
      <c r="H116" s="40">
        <v>0.75</v>
      </c>
      <c r="I116" s="41">
        <v>3609</v>
      </c>
      <c r="J116" s="37" t="s">
        <v>44</v>
      </c>
      <c r="K116" s="37" t="s">
        <v>56</v>
      </c>
      <c r="L116" s="37"/>
      <c r="M116" s="37" t="s">
        <v>54</v>
      </c>
      <c r="N116" s="42">
        <v>2887</v>
      </c>
      <c r="O116" s="41">
        <f t="shared" si="140"/>
        <v>2887</v>
      </c>
      <c r="P116" s="43">
        <f t="shared" si="141"/>
        <v>0.79994458298697702</v>
      </c>
      <c r="Q116" s="44">
        <f t="shared" si="142"/>
        <v>0.79994458298697702</v>
      </c>
      <c r="R116" s="41">
        <v>0</v>
      </c>
      <c r="S116" s="41">
        <v>0</v>
      </c>
      <c r="T116" s="42">
        <f t="shared" si="143"/>
        <v>2887</v>
      </c>
      <c r="U116" s="45">
        <f t="shared" si="144"/>
        <v>2887</v>
      </c>
      <c r="V116" s="16"/>
    </row>
    <row r="117" spans="1:22" s="1" customFormat="1" x14ac:dyDescent="0.25">
      <c r="A117" s="101">
        <v>107</v>
      </c>
      <c r="B117" s="37" t="s">
        <v>139</v>
      </c>
      <c r="C117" s="46" t="s">
        <v>72</v>
      </c>
      <c r="D117" s="38">
        <v>7827213</v>
      </c>
      <c r="E117" s="39">
        <v>43337</v>
      </c>
      <c r="F117" s="40">
        <v>0.27083333333333331</v>
      </c>
      <c r="G117" s="39"/>
      <c r="H117" s="40">
        <v>0.85416666666666663</v>
      </c>
      <c r="I117" s="41">
        <v>1200</v>
      </c>
      <c r="J117" s="37" t="s">
        <v>44</v>
      </c>
      <c r="K117" s="37" t="s">
        <v>56</v>
      </c>
      <c r="L117" s="37" t="s">
        <v>21</v>
      </c>
      <c r="M117" s="37" t="s">
        <v>142</v>
      </c>
      <c r="N117" s="42">
        <v>908</v>
      </c>
      <c r="O117" s="41">
        <f t="shared" si="140"/>
        <v>932</v>
      </c>
      <c r="P117" s="43">
        <f t="shared" si="141"/>
        <v>0.75666666666666671</v>
      </c>
      <c r="Q117" s="44">
        <f t="shared" si="142"/>
        <v>0.77666666666666662</v>
      </c>
      <c r="R117" s="41">
        <v>86</v>
      </c>
      <c r="S117" s="41">
        <v>62</v>
      </c>
      <c r="T117" s="42">
        <f t="shared" si="143"/>
        <v>846</v>
      </c>
      <c r="U117" s="45">
        <f t="shared" si="144"/>
        <v>994</v>
      </c>
      <c r="V117" s="16"/>
    </row>
    <row r="118" spans="1:22" s="1" customFormat="1" x14ac:dyDescent="0.2">
      <c r="A118" s="101">
        <v>108</v>
      </c>
      <c r="B118" s="37" t="s">
        <v>98</v>
      </c>
      <c r="C118" s="37" t="s">
        <v>80</v>
      </c>
      <c r="D118" s="37">
        <v>9187899</v>
      </c>
      <c r="E118" s="39">
        <v>43338</v>
      </c>
      <c r="F118" s="40">
        <v>0.29166666666666669</v>
      </c>
      <c r="G118" s="39"/>
      <c r="H118" s="40">
        <v>0.75</v>
      </c>
      <c r="I118" s="41">
        <v>777</v>
      </c>
      <c r="J118" s="37" t="s">
        <v>44</v>
      </c>
      <c r="K118" s="37" t="s">
        <v>43</v>
      </c>
      <c r="L118" s="37" t="s">
        <v>53</v>
      </c>
      <c r="M118" s="37" t="s">
        <v>71</v>
      </c>
      <c r="N118" s="102">
        <v>637</v>
      </c>
      <c r="O118" s="41">
        <f t="shared" si="140"/>
        <v>638</v>
      </c>
      <c r="P118" s="43">
        <f t="shared" si="141"/>
        <v>0.81981981981981977</v>
      </c>
      <c r="Q118" s="44">
        <f t="shared" si="142"/>
        <v>0.82110682110682109</v>
      </c>
      <c r="R118" s="103">
        <v>2</v>
      </c>
      <c r="S118" s="104">
        <v>1</v>
      </c>
      <c r="T118" s="42">
        <f t="shared" si="143"/>
        <v>636</v>
      </c>
      <c r="U118" s="45">
        <f t="shared" si="144"/>
        <v>639</v>
      </c>
      <c r="V118" s="16"/>
    </row>
    <row r="119" spans="1:22" s="1" customFormat="1" x14ac:dyDescent="0.25">
      <c r="A119" s="101">
        <v>109</v>
      </c>
      <c r="B119" s="37" t="s">
        <v>83</v>
      </c>
      <c r="C119" s="46" t="s">
        <v>72</v>
      </c>
      <c r="D119" s="38">
        <v>7927984</v>
      </c>
      <c r="E119" s="39">
        <v>43338</v>
      </c>
      <c r="F119" s="40">
        <v>0.22222222222222221</v>
      </c>
      <c r="G119" s="39"/>
      <c r="H119" s="40">
        <v>0.47916666666666669</v>
      </c>
      <c r="I119" s="41">
        <v>1664</v>
      </c>
      <c r="J119" s="37" t="s">
        <v>44</v>
      </c>
      <c r="K119" s="37" t="s">
        <v>56</v>
      </c>
      <c r="L119" s="37" t="s">
        <v>33</v>
      </c>
      <c r="M119" s="37" t="s">
        <v>21</v>
      </c>
      <c r="N119" s="42">
        <v>1373</v>
      </c>
      <c r="O119" s="41">
        <f t="shared" si="140"/>
        <v>1314</v>
      </c>
      <c r="P119" s="43">
        <f t="shared" si="141"/>
        <v>0.82512019230769229</v>
      </c>
      <c r="Q119" s="44">
        <f t="shared" si="142"/>
        <v>0.78966346153846156</v>
      </c>
      <c r="R119" s="41">
        <v>15</v>
      </c>
      <c r="S119" s="41">
        <v>74</v>
      </c>
      <c r="T119" s="42">
        <f t="shared" si="143"/>
        <v>1299</v>
      </c>
      <c r="U119" s="45">
        <f t="shared" si="144"/>
        <v>1388</v>
      </c>
      <c r="V119" s="16"/>
    </row>
    <row r="120" spans="1:22" s="1" customFormat="1" x14ac:dyDescent="0.25">
      <c r="A120" s="101">
        <v>110</v>
      </c>
      <c r="B120" s="37" t="s">
        <v>93</v>
      </c>
      <c r="C120" s="37" t="s">
        <v>68</v>
      </c>
      <c r="D120" s="38">
        <v>9246102</v>
      </c>
      <c r="E120" s="39">
        <v>43340</v>
      </c>
      <c r="F120" s="40">
        <v>0.33333333333333331</v>
      </c>
      <c r="G120" s="39"/>
      <c r="H120" s="40">
        <v>0.58333333333333337</v>
      </c>
      <c r="I120" s="41">
        <v>2679</v>
      </c>
      <c r="J120" s="37" t="s">
        <v>44</v>
      </c>
      <c r="K120" s="37" t="s">
        <v>56</v>
      </c>
      <c r="L120" s="37" t="s">
        <v>54</v>
      </c>
      <c r="M120" s="37" t="s">
        <v>97</v>
      </c>
      <c r="N120" s="42">
        <v>2419</v>
      </c>
      <c r="O120" s="41">
        <f t="shared" ref="O120:O122" si="150">N120+R120-S120</f>
        <v>2438</v>
      </c>
      <c r="P120" s="43">
        <f t="shared" ref="P120:P122" si="151">100%*N120/I120</f>
        <v>0.90294886151549081</v>
      </c>
      <c r="Q120" s="44">
        <f t="shared" ref="Q120:Q122" si="152">100%*O120/I120</f>
        <v>0.9100410600970511</v>
      </c>
      <c r="R120" s="41">
        <v>19</v>
      </c>
      <c r="S120" s="41">
        <v>0</v>
      </c>
      <c r="T120" s="42">
        <f t="shared" ref="T120:T122" si="153">N120-S120</f>
        <v>2419</v>
      </c>
      <c r="U120" s="45">
        <f t="shared" ref="U120:U122" si="154">N120+R120</f>
        <v>2438</v>
      </c>
      <c r="V120" s="16"/>
    </row>
    <row r="121" spans="1:22" s="1" customFormat="1" ht="15.75" thickBot="1" x14ac:dyDescent="0.3">
      <c r="A121" s="105">
        <v>111</v>
      </c>
      <c r="B121" s="106" t="s">
        <v>83</v>
      </c>
      <c r="C121" s="107" t="s">
        <v>72</v>
      </c>
      <c r="D121" s="108">
        <v>7927984</v>
      </c>
      <c r="E121" s="109">
        <v>43342</v>
      </c>
      <c r="F121" s="110">
        <v>0.22222222222222221</v>
      </c>
      <c r="G121" s="109"/>
      <c r="H121" s="110">
        <v>0.47916666666666669</v>
      </c>
      <c r="I121" s="111">
        <v>1664</v>
      </c>
      <c r="J121" s="106" t="s">
        <v>44</v>
      </c>
      <c r="K121" s="106" t="s">
        <v>56</v>
      </c>
      <c r="L121" s="106" t="s">
        <v>27</v>
      </c>
      <c r="M121" s="106" t="s">
        <v>21</v>
      </c>
      <c r="N121" s="112">
        <v>1435</v>
      </c>
      <c r="O121" s="111">
        <f t="shared" si="150"/>
        <v>1450</v>
      </c>
      <c r="P121" s="113">
        <f t="shared" si="151"/>
        <v>0.86237980769230771</v>
      </c>
      <c r="Q121" s="114">
        <f t="shared" si="152"/>
        <v>0.87139423076923073</v>
      </c>
      <c r="R121" s="111">
        <v>34</v>
      </c>
      <c r="S121" s="111">
        <v>19</v>
      </c>
      <c r="T121" s="112">
        <f t="shared" si="153"/>
        <v>1416</v>
      </c>
      <c r="U121" s="115">
        <f t="shared" si="154"/>
        <v>1469</v>
      </c>
      <c r="V121" s="16"/>
    </row>
    <row r="122" spans="1:22" s="1" customFormat="1" x14ac:dyDescent="0.25">
      <c r="A122" s="27">
        <v>112</v>
      </c>
      <c r="B122" s="28" t="s">
        <v>139</v>
      </c>
      <c r="C122" s="58" t="s">
        <v>72</v>
      </c>
      <c r="D122" s="29">
        <v>7827213</v>
      </c>
      <c r="E122" s="30">
        <v>43344</v>
      </c>
      <c r="F122" s="31">
        <v>0.27083333333333331</v>
      </c>
      <c r="G122" s="30"/>
      <c r="H122" s="31">
        <v>0.85416666666666663</v>
      </c>
      <c r="I122" s="32">
        <v>1200</v>
      </c>
      <c r="J122" s="28" t="s">
        <v>44</v>
      </c>
      <c r="K122" s="28" t="s">
        <v>56</v>
      </c>
      <c r="L122" s="28" t="s">
        <v>21</v>
      </c>
      <c r="M122" s="28" t="s">
        <v>142</v>
      </c>
      <c r="N122" s="33">
        <v>722</v>
      </c>
      <c r="O122" s="32">
        <f t="shared" si="150"/>
        <v>717</v>
      </c>
      <c r="P122" s="34">
        <f t="shared" si="151"/>
        <v>0.60166666666666668</v>
      </c>
      <c r="Q122" s="35">
        <f t="shared" si="152"/>
        <v>0.59750000000000003</v>
      </c>
      <c r="R122" s="32">
        <v>78</v>
      </c>
      <c r="S122" s="32">
        <v>83</v>
      </c>
      <c r="T122" s="33">
        <f t="shared" si="153"/>
        <v>639</v>
      </c>
      <c r="U122" s="36">
        <f t="shared" si="154"/>
        <v>800</v>
      </c>
      <c r="V122" s="16"/>
    </row>
    <row r="123" spans="1:22" s="1" customFormat="1" x14ac:dyDescent="0.25">
      <c r="A123" s="101">
        <v>113</v>
      </c>
      <c r="B123" s="37" t="s">
        <v>83</v>
      </c>
      <c r="C123" s="46" t="s">
        <v>72</v>
      </c>
      <c r="D123" s="38">
        <v>7927984</v>
      </c>
      <c r="E123" s="39">
        <v>43345</v>
      </c>
      <c r="F123" s="40">
        <v>0.22222222222222221</v>
      </c>
      <c r="G123" s="39"/>
      <c r="H123" s="40">
        <v>0.47916666666666669</v>
      </c>
      <c r="I123" s="41">
        <v>1664</v>
      </c>
      <c r="J123" s="37" t="s">
        <v>44</v>
      </c>
      <c r="K123" s="37" t="s">
        <v>56</v>
      </c>
      <c r="L123" s="37" t="s">
        <v>33</v>
      </c>
      <c r="M123" s="37" t="s">
        <v>21</v>
      </c>
      <c r="N123" s="42">
        <v>1293</v>
      </c>
      <c r="O123" s="41">
        <f t="shared" ref="O123:O124" si="155">N123+R123-S123</f>
        <v>1279</v>
      </c>
      <c r="P123" s="43">
        <f t="shared" ref="P123:P124" si="156">100%*N123/I123</f>
        <v>0.77704326923076927</v>
      </c>
      <c r="Q123" s="44">
        <f t="shared" ref="Q123:Q124" si="157">100%*O123/I123</f>
        <v>0.76862980769230771</v>
      </c>
      <c r="R123" s="41">
        <v>19</v>
      </c>
      <c r="S123" s="41">
        <v>33</v>
      </c>
      <c r="T123" s="42">
        <f t="shared" ref="T123:T124" si="158">N123-S123</f>
        <v>1260</v>
      </c>
      <c r="U123" s="45">
        <f t="shared" ref="U123:U124" si="159">N123+R123</f>
        <v>1312</v>
      </c>
      <c r="V123" s="16"/>
    </row>
    <row r="124" spans="1:22" s="1" customFormat="1" x14ac:dyDescent="0.25">
      <c r="A124" s="101">
        <v>114</v>
      </c>
      <c r="B124" s="37" t="s">
        <v>93</v>
      </c>
      <c r="C124" s="37" t="s">
        <v>68</v>
      </c>
      <c r="D124" s="38">
        <v>9246102</v>
      </c>
      <c r="E124" s="39">
        <v>43347</v>
      </c>
      <c r="F124" s="40">
        <v>0.33333333333333331</v>
      </c>
      <c r="G124" s="39"/>
      <c r="H124" s="40">
        <v>0.58333333333333337</v>
      </c>
      <c r="I124" s="41">
        <v>2679</v>
      </c>
      <c r="J124" s="37" t="s">
        <v>44</v>
      </c>
      <c r="K124" s="37" t="s">
        <v>56</v>
      </c>
      <c r="L124" s="37" t="s">
        <v>54</v>
      </c>
      <c r="M124" s="37" t="s">
        <v>97</v>
      </c>
      <c r="N124" s="42">
        <v>2345</v>
      </c>
      <c r="O124" s="41">
        <f t="shared" si="155"/>
        <v>2348</v>
      </c>
      <c r="P124" s="43">
        <f t="shared" si="156"/>
        <v>0.87532661440836135</v>
      </c>
      <c r="Q124" s="44">
        <f t="shared" si="157"/>
        <v>0.8764464352370287</v>
      </c>
      <c r="R124" s="41">
        <v>23</v>
      </c>
      <c r="S124" s="41">
        <v>20</v>
      </c>
      <c r="T124" s="42">
        <f t="shared" si="158"/>
        <v>2325</v>
      </c>
      <c r="U124" s="45">
        <f t="shared" si="159"/>
        <v>2368</v>
      </c>
      <c r="V124" s="16"/>
    </row>
    <row r="125" spans="1:22" s="1" customFormat="1" x14ac:dyDescent="0.25">
      <c r="A125" s="101">
        <v>115</v>
      </c>
      <c r="B125" s="37" t="s">
        <v>83</v>
      </c>
      <c r="C125" s="46" t="s">
        <v>72</v>
      </c>
      <c r="D125" s="38">
        <v>7927984</v>
      </c>
      <c r="E125" s="39">
        <v>43349</v>
      </c>
      <c r="F125" s="40">
        <v>0.22222222222222221</v>
      </c>
      <c r="G125" s="39"/>
      <c r="H125" s="40">
        <v>0.47916666666666669</v>
      </c>
      <c r="I125" s="41">
        <v>1664</v>
      </c>
      <c r="J125" s="37" t="s">
        <v>44</v>
      </c>
      <c r="K125" s="37" t="s">
        <v>56</v>
      </c>
      <c r="L125" s="37" t="s">
        <v>27</v>
      </c>
      <c r="M125" s="37" t="s">
        <v>21</v>
      </c>
      <c r="N125" s="42">
        <v>1392</v>
      </c>
      <c r="O125" s="41">
        <f t="shared" ref="O125:O126" si="160">N125+R125-S125</f>
        <v>1390</v>
      </c>
      <c r="P125" s="43">
        <f t="shared" ref="P125:P126" si="161">100%*N125/I125</f>
        <v>0.83653846153846156</v>
      </c>
      <c r="Q125" s="44">
        <f t="shared" ref="Q125:Q126" si="162">100%*O125/I125</f>
        <v>0.83533653846153844</v>
      </c>
      <c r="R125" s="41">
        <v>28</v>
      </c>
      <c r="S125" s="41">
        <v>30</v>
      </c>
      <c r="T125" s="42">
        <f t="shared" ref="T125:T126" si="163">N125-S125</f>
        <v>1362</v>
      </c>
      <c r="U125" s="45">
        <f t="shared" ref="U125:U126" si="164">N125+R125</f>
        <v>1420</v>
      </c>
      <c r="V125" s="16"/>
    </row>
    <row r="126" spans="1:22" s="1" customFormat="1" x14ac:dyDescent="0.25">
      <c r="A126" s="101">
        <v>116</v>
      </c>
      <c r="B126" s="37" t="s">
        <v>139</v>
      </c>
      <c r="C126" s="46" t="s">
        <v>72</v>
      </c>
      <c r="D126" s="38">
        <v>7827213</v>
      </c>
      <c r="E126" s="39">
        <v>43351</v>
      </c>
      <c r="F126" s="40">
        <v>0.27083333333333331</v>
      </c>
      <c r="G126" s="39"/>
      <c r="H126" s="40">
        <v>0.85416666666666663</v>
      </c>
      <c r="I126" s="41">
        <v>1200</v>
      </c>
      <c r="J126" s="37" t="s">
        <v>44</v>
      </c>
      <c r="K126" s="37" t="s">
        <v>56</v>
      </c>
      <c r="L126" s="37" t="s">
        <v>21</v>
      </c>
      <c r="M126" s="37" t="s">
        <v>142</v>
      </c>
      <c r="N126" s="42">
        <v>809</v>
      </c>
      <c r="O126" s="41">
        <f t="shared" si="160"/>
        <v>819</v>
      </c>
      <c r="P126" s="43">
        <f t="shared" si="161"/>
        <v>0.67416666666666669</v>
      </c>
      <c r="Q126" s="44">
        <f t="shared" si="162"/>
        <v>0.6825</v>
      </c>
      <c r="R126" s="41">
        <v>88</v>
      </c>
      <c r="S126" s="41">
        <v>78</v>
      </c>
      <c r="T126" s="42">
        <f t="shared" si="163"/>
        <v>731</v>
      </c>
      <c r="U126" s="45">
        <f t="shared" si="164"/>
        <v>897</v>
      </c>
      <c r="V126" s="16"/>
    </row>
    <row r="127" spans="1:22" s="1" customFormat="1" x14ac:dyDescent="0.25">
      <c r="A127" s="101">
        <v>117</v>
      </c>
      <c r="B127" s="37" t="s">
        <v>83</v>
      </c>
      <c r="C127" s="46" t="s">
        <v>72</v>
      </c>
      <c r="D127" s="38">
        <v>7927984</v>
      </c>
      <c r="E127" s="39">
        <v>43352</v>
      </c>
      <c r="F127" s="40">
        <v>0.22222222222222221</v>
      </c>
      <c r="G127" s="39"/>
      <c r="H127" s="40">
        <v>0.47916666666666669</v>
      </c>
      <c r="I127" s="41">
        <v>1664</v>
      </c>
      <c r="J127" s="37" t="s">
        <v>44</v>
      </c>
      <c r="K127" s="37" t="s">
        <v>56</v>
      </c>
      <c r="L127" s="37" t="s">
        <v>33</v>
      </c>
      <c r="M127" s="37" t="s">
        <v>21</v>
      </c>
      <c r="N127" s="42">
        <v>1410</v>
      </c>
      <c r="O127" s="41">
        <f t="shared" ref="O127:O129" si="165">N127+R127-S127</f>
        <v>1405</v>
      </c>
      <c r="P127" s="43">
        <f t="shared" ref="P127:P129" si="166">100%*N127/I127</f>
        <v>0.84735576923076927</v>
      </c>
      <c r="Q127" s="44">
        <f t="shared" ref="Q127:Q129" si="167">100%*O127/I127</f>
        <v>0.84435096153846156</v>
      </c>
      <c r="R127" s="41">
        <v>22</v>
      </c>
      <c r="S127" s="41">
        <v>27</v>
      </c>
      <c r="T127" s="42">
        <f t="shared" ref="T127:T129" si="168">N127-S127</f>
        <v>1383</v>
      </c>
      <c r="U127" s="45">
        <f t="shared" ref="U127:U129" si="169">N127+R127</f>
        <v>1432</v>
      </c>
      <c r="V127" s="16"/>
    </row>
    <row r="128" spans="1:22" s="1" customFormat="1" x14ac:dyDescent="0.25">
      <c r="A128" s="101">
        <v>118</v>
      </c>
      <c r="B128" s="37" t="s">
        <v>140</v>
      </c>
      <c r="C128" s="37" t="s">
        <v>143</v>
      </c>
      <c r="D128" s="38">
        <v>9070620</v>
      </c>
      <c r="E128" s="39">
        <v>43353</v>
      </c>
      <c r="F128" s="40">
        <v>0.29166666666666669</v>
      </c>
      <c r="G128" s="39"/>
      <c r="H128" s="40">
        <v>0.75</v>
      </c>
      <c r="I128" s="41">
        <v>2076</v>
      </c>
      <c r="J128" s="37" t="s">
        <v>44</v>
      </c>
      <c r="K128" s="37" t="s">
        <v>56</v>
      </c>
      <c r="L128" s="37" t="s">
        <v>21</v>
      </c>
      <c r="M128" s="37" t="s">
        <v>54</v>
      </c>
      <c r="N128" s="42">
        <v>1782</v>
      </c>
      <c r="O128" s="41">
        <f t="shared" si="165"/>
        <v>1783</v>
      </c>
      <c r="P128" s="43">
        <f t="shared" si="166"/>
        <v>0.85838150289017345</v>
      </c>
      <c r="Q128" s="44">
        <f t="shared" si="167"/>
        <v>0.85886319845857417</v>
      </c>
      <c r="R128" s="41">
        <v>1</v>
      </c>
      <c r="S128" s="41">
        <v>0</v>
      </c>
      <c r="T128" s="42">
        <f t="shared" si="168"/>
        <v>1782</v>
      </c>
      <c r="U128" s="45">
        <f t="shared" si="169"/>
        <v>1783</v>
      </c>
      <c r="V128" s="16"/>
    </row>
    <row r="129" spans="1:22" s="1" customFormat="1" x14ac:dyDescent="0.25">
      <c r="A129" s="101">
        <v>119</v>
      </c>
      <c r="B129" s="37" t="s">
        <v>93</v>
      </c>
      <c r="C129" s="37" t="s">
        <v>68</v>
      </c>
      <c r="D129" s="38">
        <v>9246102</v>
      </c>
      <c r="E129" s="39">
        <v>43354</v>
      </c>
      <c r="F129" s="40">
        <v>0.33333333333333331</v>
      </c>
      <c r="G129" s="39"/>
      <c r="H129" s="40">
        <v>0.58333333333333337</v>
      </c>
      <c r="I129" s="41">
        <v>2679</v>
      </c>
      <c r="J129" s="37" t="s">
        <v>44</v>
      </c>
      <c r="K129" s="37" t="s">
        <v>56</v>
      </c>
      <c r="L129" s="37" t="s">
        <v>54</v>
      </c>
      <c r="M129" s="37" t="s">
        <v>97</v>
      </c>
      <c r="N129" s="42">
        <v>2244</v>
      </c>
      <c r="O129" s="41">
        <f t="shared" si="165"/>
        <v>2240</v>
      </c>
      <c r="P129" s="43">
        <f t="shared" si="166"/>
        <v>0.83762597984322507</v>
      </c>
      <c r="Q129" s="44">
        <f t="shared" si="167"/>
        <v>0.83613288540500186</v>
      </c>
      <c r="R129" s="41">
        <v>16</v>
      </c>
      <c r="S129" s="41">
        <v>20</v>
      </c>
      <c r="T129" s="42">
        <f t="shared" si="168"/>
        <v>2224</v>
      </c>
      <c r="U129" s="45">
        <f t="shared" si="169"/>
        <v>2260</v>
      </c>
      <c r="V129" s="16"/>
    </row>
    <row r="130" spans="1:22" s="1" customFormat="1" x14ac:dyDescent="0.25">
      <c r="A130" s="101">
        <v>120</v>
      </c>
      <c r="B130" s="37" t="s">
        <v>83</v>
      </c>
      <c r="C130" s="46" t="s">
        <v>72</v>
      </c>
      <c r="D130" s="38">
        <v>7927984</v>
      </c>
      <c r="E130" s="39">
        <v>43356</v>
      </c>
      <c r="F130" s="40">
        <v>0.22222222222222221</v>
      </c>
      <c r="G130" s="39"/>
      <c r="H130" s="40">
        <v>0.47916666666666669</v>
      </c>
      <c r="I130" s="41">
        <v>1664</v>
      </c>
      <c r="J130" s="37" t="s">
        <v>44</v>
      </c>
      <c r="K130" s="37" t="s">
        <v>56</v>
      </c>
      <c r="L130" s="37" t="s">
        <v>27</v>
      </c>
      <c r="M130" s="37" t="s">
        <v>21</v>
      </c>
      <c r="N130" s="42">
        <v>1318</v>
      </c>
      <c r="O130" s="41">
        <f t="shared" ref="O130:O132" si="170">N130+R130-S130</f>
        <v>1332</v>
      </c>
      <c r="P130" s="43">
        <f t="shared" ref="P130:P132" si="171">100%*N130/I130</f>
        <v>0.79206730769230771</v>
      </c>
      <c r="Q130" s="44">
        <f t="shared" ref="Q130:Q132" si="172">100%*O130/I130</f>
        <v>0.80048076923076927</v>
      </c>
      <c r="R130" s="41">
        <v>46</v>
      </c>
      <c r="S130" s="41">
        <v>32</v>
      </c>
      <c r="T130" s="42">
        <f t="shared" ref="T130:T132" si="173">N130-S130</f>
        <v>1286</v>
      </c>
      <c r="U130" s="45">
        <f t="shared" ref="U130:U132" si="174">N130+R130</f>
        <v>1364</v>
      </c>
      <c r="V130" s="16"/>
    </row>
    <row r="131" spans="1:22" s="1" customFormat="1" x14ac:dyDescent="0.25">
      <c r="A131" s="101">
        <v>121</v>
      </c>
      <c r="B131" s="37" t="s">
        <v>139</v>
      </c>
      <c r="C131" s="46" t="s">
        <v>72</v>
      </c>
      <c r="D131" s="38">
        <v>7827213</v>
      </c>
      <c r="E131" s="39">
        <v>43358</v>
      </c>
      <c r="F131" s="40">
        <v>0.27083333333333331</v>
      </c>
      <c r="G131" s="39"/>
      <c r="H131" s="40">
        <v>0.85416666666666663</v>
      </c>
      <c r="I131" s="41">
        <v>1200</v>
      </c>
      <c r="J131" s="37" t="s">
        <v>44</v>
      </c>
      <c r="K131" s="37" t="s">
        <v>56</v>
      </c>
      <c r="L131" s="37" t="s">
        <v>21</v>
      </c>
      <c r="M131" s="37" t="s">
        <v>142</v>
      </c>
      <c r="N131" s="42">
        <v>743</v>
      </c>
      <c r="O131" s="41">
        <f t="shared" si="170"/>
        <v>733</v>
      </c>
      <c r="P131" s="43">
        <f t="shared" si="171"/>
        <v>0.61916666666666664</v>
      </c>
      <c r="Q131" s="44">
        <f t="shared" si="172"/>
        <v>0.61083333333333334</v>
      </c>
      <c r="R131" s="41">
        <v>79</v>
      </c>
      <c r="S131" s="41">
        <v>89</v>
      </c>
      <c r="T131" s="42">
        <f t="shared" si="173"/>
        <v>654</v>
      </c>
      <c r="U131" s="45">
        <f t="shared" si="174"/>
        <v>822</v>
      </c>
      <c r="V131" s="16"/>
    </row>
    <row r="132" spans="1:22" s="1" customFormat="1" x14ac:dyDescent="0.25">
      <c r="A132" s="101">
        <v>122</v>
      </c>
      <c r="B132" s="37" t="s">
        <v>92</v>
      </c>
      <c r="C132" s="37" t="s">
        <v>126</v>
      </c>
      <c r="D132" s="38">
        <v>7218395</v>
      </c>
      <c r="E132" s="39">
        <v>43359</v>
      </c>
      <c r="F132" s="40">
        <v>0.3125</v>
      </c>
      <c r="G132" s="39"/>
      <c r="H132" s="40">
        <v>0.70833333333333337</v>
      </c>
      <c r="I132" s="41">
        <v>880</v>
      </c>
      <c r="J132" s="37" t="s">
        <v>44</v>
      </c>
      <c r="K132" s="37" t="s">
        <v>43</v>
      </c>
      <c r="L132" s="37" t="s">
        <v>71</v>
      </c>
      <c r="M132" s="37" t="s">
        <v>30</v>
      </c>
      <c r="N132" s="42">
        <v>692</v>
      </c>
      <c r="O132" s="41">
        <f t="shared" si="170"/>
        <v>685</v>
      </c>
      <c r="P132" s="43">
        <f t="shared" si="171"/>
        <v>0.78636363636363638</v>
      </c>
      <c r="Q132" s="44">
        <f t="shared" si="172"/>
        <v>0.77840909090909094</v>
      </c>
      <c r="R132" s="41">
        <v>0</v>
      </c>
      <c r="S132" s="41">
        <v>7</v>
      </c>
      <c r="T132" s="42">
        <f t="shared" si="173"/>
        <v>685</v>
      </c>
      <c r="U132" s="45">
        <f t="shared" si="174"/>
        <v>692</v>
      </c>
      <c r="V132" s="16"/>
    </row>
    <row r="133" spans="1:22" s="1" customFormat="1" x14ac:dyDescent="0.25">
      <c r="A133" s="101">
        <v>123</v>
      </c>
      <c r="B133" s="37" t="s">
        <v>83</v>
      </c>
      <c r="C133" s="46" t="s">
        <v>72</v>
      </c>
      <c r="D133" s="38">
        <v>7927984</v>
      </c>
      <c r="E133" s="39">
        <v>43359</v>
      </c>
      <c r="F133" s="40">
        <v>0.22222222222222221</v>
      </c>
      <c r="G133" s="39"/>
      <c r="H133" s="40">
        <v>0.47916666666666669</v>
      </c>
      <c r="I133" s="41">
        <v>1664</v>
      </c>
      <c r="J133" s="37" t="s">
        <v>44</v>
      </c>
      <c r="K133" s="37" t="s">
        <v>56</v>
      </c>
      <c r="L133" s="37" t="s">
        <v>33</v>
      </c>
      <c r="M133" s="37" t="s">
        <v>21</v>
      </c>
      <c r="N133" s="42">
        <v>1286</v>
      </c>
      <c r="O133" s="41">
        <f t="shared" ref="O133:O135" si="175">N133+R133-S133</f>
        <v>1257</v>
      </c>
      <c r="P133" s="43">
        <f t="shared" ref="P133:P135" si="176">100%*N133/I133</f>
        <v>0.77283653846153844</v>
      </c>
      <c r="Q133" s="44">
        <f t="shared" ref="Q133:Q135" si="177">100%*O133/I133</f>
        <v>0.75540865384615385</v>
      </c>
      <c r="R133" s="41">
        <v>9</v>
      </c>
      <c r="S133" s="41">
        <v>38</v>
      </c>
      <c r="T133" s="42">
        <f t="shared" ref="T133:T135" si="178">N133-S133</f>
        <v>1248</v>
      </c>
      <c r="U133" s="45">
        <f t="shared" ref="U133:U135" si="179">N133+R133</f>
        <v>1295</v>
      </c>
      <c r="V133" s="16"/>
    </row>
    <row r="134" spans="1:22" s="1" customFormat="1" x14ac:dyDescent="0.25">
      <c r="A134" s="101">
        <v>124</v>
      </c>
      <c r="B134" s="37" t="s">
        <v>120</v>
      </c>
      <c r="C134" s="37" t="s">
        <v>73</v>
      </c>
      <c r="D134" s="38">
        <v>9169550</v>
      </c>
      <c r="E134" s="39">
        <v>43360</v>
      </c>
      <c r="F134" s="40">
        <v>0.25</v>
      </c>
      <c r="G134" s="39"/>
      <c r="H134" s="40">
        <v>0.75</v>
      </c>
      <c r="I134" s="41">
        <v>2272</v>
      </c>
      <c r="J134" s="37" t="s">
        <v>44</v>
      </c>
      <c r="K134" s="37" t="s">
        <v>56</v>
      </c>
      <c r="L134" s="37" t="s">
        <v>21</v>
      </c>
      <c r="M134" s="37" t="s">
        <v>27</v>
      </c>
      <c r="N134" s="42">
        <v>1999</v>
      </c>
      <c r="O134" s="41">
        <f t="shared" si="175"/>
        <v>1999</v>
      </c>
      <c r="P134" s="43">
        <f t="shared" si="176"/>
        <v>0.87984154929577463</v>
      </c>
      <c r="Q134" s="44">
        <f t="shared" si="177"/>
        <v>0.87984154929577463</v>
      </c>
      <c r="R134" s="41">
        <v>1</v>
      </c>
      <c r="S134" s="41">
        <v>1</v>
      </c>
      <c r="T134" s="42">
        <f t="shared" si="178"/>
        <v>1998</v>
      </c>
      <c r="U134" s="45">
        <f t="shared" si="179"/>
        <v>2000</v>
      </c>
      <c r="V134" s="16"/>
    </row>
    <row r="135" spans="1:22" s="1" customFormat="1" x14ac:dyDescent="0.25">
      <c r="A135" s="101">
        <v>125</v>
      </c>
      <c r="B135" s="37" t="s">
        <v>93</v>
      </c>
      <c r="C135" s="37" t="s">
        <v>68</v>
      </c>
      <c r="D135" s="38">
        <v>9246102</v>
      </c>
      <c r="E135" s="39">
        <v>43361</v>
      </c>
      <c r="F135" s="40">
        <v>0.33333333333333331</v>
      </c>
      <c r="G135" s="39"/>
      <c r="H135" s="40">
        <v>0.58333333333333337</v>
      </c>
      <c r="I135" s="41">
        <v>2679</v>
      </c>
      <c r="J135" s="37" t="s">
        <v>44</v>
      </c>
      <c r="K135" s="37" t="s">
        <v>56</v>
      </c>
      <c r="L135" s="37" t="s">
        <v>54</v>
      </c>
      <c r="M135" s="37" t="s">
        <v>97</v>
      </c>
      <c r="N135" s="42">
        <v>2110</v>
      </c>
      <c r="O135" s="41">
        <f t="shared" si="175"/>
        <v>2115</v>
      </c>
      <c r="P135" s="43">
        <f t="shared" si="176"/>
        <v>0.78760731616274726</v>
      </c>
      <c r="Q135" s="44">
        <f t="shared" si="177"/>
        <v>0.78947368421052633</v>
      </c>
      <c r="R135" s="41">
        <v>18</v>
      </c>
      <c r="S135" s="41">
        <v>13</v>
      </c>
      <c r="T135" s="42">
        <f t="shared" si="178"/>
        <v>2097</v>
      </c>
      <c r="U135" s="45">
        <f t="shared" si="179"/>
        <v>2128</v>
      </c>
      <c r="V135" s="16"/>
    </row>
    <row r="136" spans="1:22" s="1" customFormat="1" x14ac:dyDescent="0.25">
      <c r="A136" s="101">
        <v>126</v>
      </c>
      <c r="B136" s="37" t="s">
        <v>83</v>
      </c>
      <c r="C136" s="46" t="s">
        <v>72</v>
      </c>
      <c r="D136" s="38">
        <v>7927984</v>
      </c>
      <c r="E136" s="39">
        <v>43363</v>
      </c>
      <c r="F136" s="40">
        <v>0.22222222222222221</v>
      </c>
      <c r="G136" s="39"/>
      <c r="H136" s="40">
        <v>0.47916666666666669</v>
      </c>
      <c r="I136" s="41">
        <v>1664</v>
      </c>
      <c r="J136" s="37" t="s">
        <v>44</v>
      </c>
      <c r="K136" s="37" t="s">
        <v>56</v>
      </c>
      <c r="L136" s="37" t="s">
        <v>27</v>
      </c>
      <c r="M136" s="37" t="s">
        <v>21</v>
      </c>
      <c r="N136" s="42">
        <v>1336</v>
      </c>
      <c r="O136" s="41">
        <f t="shared" ref="O136:O137" si="180">N136+R136-S136</f>
        <v>1335</v>
      </c>
      <c r="P136" s="43">
        <f t="shared" ref="P136:P137" si="181">100%*N136/I136</f>
        <v>0.80288461538461542</v>
      </c>
      <c r="Q136" s="44">
        <f t="shared" ref="Q136:Q137" si="182">100%*O136/I136</f>
        <v>0.80228365384615385</v>
      </c>
      <c r="R136" s="41">
        <v>12</v>
      </c>
      <c r="S136" s="41">
        <v>13</v>
      </c>
      <c r="T136" s="42">
        <f t="shared" ref="T136:T137" si="183">N136-S136</f>
        <v>1323</v>
      </c>
      <c r="U136" s="45">
        <f t="shared" ref="U136:U137" si="184">N136+R136</f>
        <v>1348</v>
      </c>
      <c r="V136" s="16"/>
    </row>
    <row r="137" spans="1:22" s="1" customFormat="1" x14ac:dyDescent="0.25">
      <c r="A137" s="101">
        <v>127</v>
      </c>
      <c r="B137" s="37" t="s">
        <v>139</v>
      </c>
      <c r="C137" s="46" t="s">
        <v>72</v>
      </c>
      <c r="D137" s="38">
        <v>7827213</v>
      </c>
      <c r="E137" s="39">
        <v>43365</v>
      </c>
      <c r="F137" s="40">
        <v>0.27083333333333331</v>
      </c>
      <c r="G137" s="39"/>
      <c r="H137" s="40">
        <v>0.85416666666666663</v>
      </c>
      <c r="I137" s="41">
        <v>1200</v>
      </c>
      <c r="J137" s="37" t="s">
        <v>44</v>
      </c>
      <c r="K137" s="37" t="s">
        <v>56</v>
      </c>
      <c r="L137" s="37" t="s">
        <v>21</v>
      </c>
      <c r="M137" s="37" t="s">
        <v>142</v>
      </c>
      <c r="N137" s="42">
        <v>842</v>
      </c>
      <c r="O137" s="41">
        <f t="shared" si="180"/>
        <v>832</v>
      </c>
      <c r="P137" s="43">
        <f t="shared" si="181"/>
        <v>0.70166666666666666</v>
      </c>
      <c r="Q137" s="44">
        <f t="shared" si="182"/>
        <v>0.69333333333333336</v>
      </c>
      <c r="R137" s="41">
        <v>69</v>
      </c>
      <c r="S137" s="41">
        <v>79</v>
      </c>
      <c r="T137" s="42">
        <f t="shared" si="183"/>
        <v>763</v>
      </c>
      <c r="U137" s="45">
        <f t="shared" si="184"/>
        <v>911</v>
      </c>
      <c r="V137" s="16"/>
    </row>
    <row r="138" spans="1:22" s="1" customFormat="1" x14ac:dyDescent="0.25">
      <c r="A138" s="101">
        <v>128</v>
      </c>
      <c r="B138" s="37" t="s">
        <v>83</v>
      </c>
      <c r="C138" s="46" t="s">
        <v>72</v>
      </c>
      <c r="D138" s="38">
        <v>7927984</v>
      </c>
      <c r="E138" s="39">
        <v>43366</v>
      </c>
      <c r="F138" s="40">
        <v>0.22222222222222221</v>
      </c>
      <c r="G138" s="39"/>
      <c r="H138" s="40">
        <v>0.47916666666666669</v>
      </c>
      <c r="I138" s="41">
        <v>1664</v>
      </c>
      <c r="J138" s="37" t="s">
        <v>44</v>
      </c>
      <c r="K138" s="37" t="s">
        <v>56</v>
      </c>
      <c r="L138" s="37" t="s">
        <v>33</v>
      </c>
      <c r="M138" s="37" t="s">
        <v>21</v>
      </c>
      <c r="N138" s="42">
        <v>1304</v>
      </c>
      <c r="O138" s="41">
        <f t="shared" ref="O138:O139" si="185">N138+R138-S138</f>
        <v>1323</v>
      </c>
      <c r="P138" s="43">
        <f t="shared" ref="P138:P139" si="186">100%*N138/I138</f>
        <v>0.78365384615384615</v>
      </c>
      <c r="Q138" s="44">
        <f t="shared" ref="Q138:Q139" si="187">100%*O138/I138</f>
        <v>0.79507211538461542</v>
      </c>
      <c r="R138" s="41">
        <v>29</v>
      </c>
      <c r="S138" s="41">
        <v>10</v>
      </c>
      <c r="T138" s="42">
        <f t="shared" ref="T138:T139" si="188">N138-S138</f>
        <v>1294</v>
      </c>
      <c r="U138" s="45">
        <f t="shared" ref="U138:U139" si="189">N138+R138</f>
        <v>1333</v>
      </c>
      <c r="V138" s="16"/>
    </row>
    <row r="139" spans="1:22" s="1" customFormat="1" x14ac:dyDescent="0.25">
      <c r="A139" s="101">
        <v>129</v>
      </c>
      <c r="B139" s="37" t="s">
        <v>93</v>
      </c>
      <c r="C139" s="37" t="s">
        <v>68</v>
      </c>
      <c r="D139" s="38">
        <v>9246102</v>
      </c>
      <c r="E139" s="39">
        <v>43368</v>
      </c>
      <c r="F139" s="40">
        <v>0.33333333333333331</v>
      </c>
      <c r="G139" s="39"/>
      <c r="H139" s="40">
        <v>0.58333333333333337</v>
      </c>
      <c r="I139" s="41">
        <v>2679</v>
      </c>
      <c r="J139" s="37" t="s">
        <v>44</v>
      </c>
      <c r="K139" s="37" t="s">
        <v>56</v>
      </c>
      <c r="L139" s="37" t="s">
        <v>54</v>
      </c>
      <c r="M139" s="37" t="s">
        <v>97</v>
      </c>
      <c r="N139" s="42">
        <v>2112</v>
      </c>
      <c r="O139" s="41">
        <f t="shared" si="185"/>
        <v>2114</v>
      </c>
      <c r="P139" s="43">
        <f t="shared" si="186"/>
        <v>0.78835386338185887</v>
      </c>
      <c r="Q139" s="44">
        <f t="shared" si="187"/>
        <v>0.78910041060097047</v>
      </c>
      <c r="R139" s="41">
        <v>20</v>
      </c>
      <c r="S139" s="41">
        <v>18</v>
      </c>
      <c r="T139" s="42">
        <f t="shared" si="188"/>
        <v>2094</v>
      </c>
      <c r="U139" s="45">
        <f t="shared" si="189"/>
        <v>2132</v>
      </c>
      <c r="V139" s="16"/>
    </row>
    <row r="140" spans="1:22" s="1" customFormat="1" x14ac:dyDescent="0.25">
      <c r="A140" s="101">
        <v>130</v>
      </c>
      <c r="B140" s="37" t="s">
        <v>83</v>
      </c>
      <c r="C140" s="46" t="s">
        <v>72</v>
      </c>
      <c r="D140" s="38">
        <v>7927984</v>
      </c>
      <c r="E140" s="39">
        <v>43370</v>
      </c>
      <c r="F140" s="40">
        <v>0.22222222222222221</v>
      </c>
      <c r="G140" s="39"/>
      <c r="H140" s="40">
        <v>0.47916666666666669</v>
      </c>
      <c r="I140" s="41">
        <v>1664</v>
      </c>
      <c r="J140" s="37" t="s">
        <v>44</v>
      </c>
      <c r="K140" s="37" t="s">
        <v>56</v>
      </c>
      <c r="L140" s="37" t="s">
        <v>27</v>
      </c>
      <c r="M140" s="37" t="s">
        <v>21</v>
      </c>
      <c r="N140" s="42">
        <v>1270</v>
      </c>
      <c r="O140" s="41">
        <f t="shared" ref="O140:O143" si="190">N140+R140-S140</f>
        <v>1252</v>
      </c>
      <c r="P140" s="43">
        <f t="shared" ref="P140:P143" si="191">100%*N140/I140</f>
        <v>0.76322115384615385</v>
      </c>
      <c r="Q140" s="44">
        <f t="shared" ref="Q140:Q143" si="192">100%*O140/I140</f>
        <v>0.75240384615384615</v>
      </c>
      <c r="R140" s="41">
        <v>16</v>
      </c>
      <c r="S140" s="41">
        <v>34</v>
      </c>
      <c r="T140" s="42">
        <f t="shared" ref="T140:T143" si="193">N140-S140</f>
        <v>1236</v>
      </c>
      <c r="U140" s="45">
        <f t="shared" ref="U140:U143" si="194">N140+R140</f>
        <v>1286</v>
      </c>
      <c r="V140" s="16"/>
    </row>
    <row r="141" spans="1:22" s="1" customFormat="1" x14ac:dyDescent="0.25">
      <c r="A141" s="101">
        <v>131</v>
      </c>
      <c r="B141" s="37" t="s">
        <v>139</v>
      </c>
      <c r="C141" s="46" t="s">
        <v>72</v>
      </c>
      <c r="D141" s="38">
        <v>7827213</v>
      </c>
      <c r="E141" s="39">
        <v>43372</v>
      </c>
      <c r="F141" s="40">
        <v>0.27083333333333331</v>
      </c>
      <c r="G141" s="39"/>
      <c r="H141" s="40">
        <v>0.85416666666666663</v>
      </c>
      <c r="I141" s="41">
        <v>1200</v>
      </c>
      <c r="J141" s="37" t="s">
        <v>44</v>
      </c>
      <c r="K141" s="37" t="s">
        <v>56</v>
      </c>
      <c r="L141" s="37" t="s">
        <v>21</v>
      </c>
      <c r="M141" s="37" t="s">
        <v>142</v>
      </c>
      <c r="N141" s="42">
        <v>786</v>
      </c>
      <c r="O141" s="41">
        <f t="shared" si="190"/>
        <v>790</v>
      </c>
      <c r="P141" s="43">
        <f t="shared" si="191"/>
        <v>0.65500000000000003</v>
      </c>
      <c r="Q141" s="44">
        <f t="shared" si="192"/>
        <v>0.65833333333333333</v>
      </c>
      <c r="R141" s="41">
        <v>76</v>
      </c>
      <c r="S141" s="41">
        <v>72</v>
      </c>
      <c r="T141" s="42">
        <f t="shared" si="193"/>
        <v>714</v>
      </c>
      <c r="U141" s="45">
        <f t="shared" si="194"/>
        <v>862</v>
      </c>
      <c r="V141" s="16"/>
    </row>
    <row r="142" spans="1:22" s="1" customFormat="1" x14ac:dyDescent="0.25">
      <c r="A142" s="101">
        <v>132</v>
      </c>
      <c r="B142" s="37" t="s">
        <v>104</v>
      </c>
      <c r="C142" s="46" t="s">
        <v>106</v>
      </c>
      <c r="D142" s="38">
        <v>7359400</v>
      </c>
      <c r="E142" s="39">
        <v>43373</v>
      </c>
      <c r="F142" s="40">
        <v>0.33333333333333331</v>
      </c>
      <c r="G142" s="39"/>
      <c r="H142" s="40">
        <v>0.875</v>
      </c>
      <c r="I142" s="41">
        <v>717</v>
      </c>
      <c r="J142" s="37" t="s">
        <v>44</v>
      </c>
      <c r="K142" s="37" t="s">
        <v>56</v>
      </c>
      <c r="L142" s="37" t="s">
        <v>27</v>
      </c>
      <c r="M142" s="37" t="s">
        <v>75</v>
      </c>
      <c r="N142" s="42">
        <v>326</v>
      </c>
      <c r="O142" s="41">
        <f t="shared" si="190"/>
        <v>326</v>
      </c>
      <c r="P142" s="43">
        <f t="shared" si="191"/>
        <v>0.45467224546722457</v>
      </c>
      <c r="Q142" s="44">
        <f t="shared" si="192"/>
        <v>0.45467224546722457</v>
      </c>
      <c r="R142" s="41">
        <v>0</v>
      </c>
      <c r="S142" s="41">
        <v>0</v>
      </c>
      <c r="T142" s="42">
        <f t="shared" si="193"/>
        <v>326</v>
      </c>
      <c r="U142" s="45">
        <f t="shared" si="194"/>
        <v>326</v>
      </c>
      <c r="V142" s="16"/>
    </row>
    <row r="143" spans="1:22" s="1" customFormat="1" x14ac:dyDescent="0.25">
      <c r="A143" s="101">
        <v>133</v>
      </c>
      <c r="B143" s="37" t="s">
        <v>63</v>
      </c>
      <c r="C143" s="46" t="s">
        <v>64</v>
      </c>
      <c r="D143" s="38">
        <v>8807088</v>
      </c>
      <c r="E143" s="39">
        <v>43373</v>
      </c>
      <c r="F143" s="40">
        <v>0.25</v>
      </c>
      <c r="G143" s="39"/>
      <c r="H143" s="40">
        <v>0.6875</v>
      </c>
      <c r="I143" s="41">
        <v>1875</v>
      </c>
      <c r="J143" s="37" t="s">
        <v>44</v>
      </c>
      <c r="K143" s="37" t="s">
        <v>43</v>
      </c>
      <c r="L143" s="37" t="s">
        <v>21</v>
      </c>
      <c r="M143" s="37" t="s">
        <v>25</v>
      </c>
      <c r="N143" s="42">
        <v>1428</v>
      </c>
      <c r="O143" s="41">
        <f t="shared" si="190"/>
        <v>1426</v>
      </c>
      <c r="P143" s="43">
        <f t="shared" si="191"/>
        <v>0.76160000000000005</v>
      </c>
      <c r="Q143" s="44">
        <f t="shared" si="192"/>
        <v>0.76053333333333328</v>
      </c>
      <c r="R143" s="41">
        <v>0</v>
      </c>
      <c r="S143" s="41">
        <v>2</v>
      </c>
      <c r="T143" s="42">
        <f t="shared" si="193"/>
        <v>1426</v>
      </c>
      <c r="U143" s="45">
        <f t="shared" si="194"/>
        <v>1428</v>
      </c>
      <c r="V143" s="16"/>
    </row>
    <row r="144" spans="1:22" s="1" customFormat="1" ht="15.75" thickBot="1" x14ac:dyDescent="0.3">
      <c r="A144" s="105">
        <v>134</v>
      </c>
      <c r="B144" s="106" t="s">
        <v>83</v>
      </c>
      <c r="C144" s="107" t="s">
        <v>72</v>
      </c>
      <c r="D144" s="108">
        <v>7927984</v>
      </c>
      <c r="E144" s="109">
        <v>43373</v>
      </c>
      <c r="F144" s="110">
        <v>0.22222222222222221</v>
      </c>
      <c r="G144" s="109"/>
      <c r="H144" s="110">
        <v>0.47916666666666669</v>
      </c>
      <c r="I144" s="111">
        <v>1664</v>
      </c>
      <c r="J144" s="106" t="s">
        <v>44</v>
      </c>
      <c r="K144" s="106" t="s">
        <v>56</v>
      </c>
      <c r="L144" s="106" t="s">
        <v>33</v>
      </c>
      <c r="M144" s="106" t="s">
        <v>21</v>
      </c>
      <c r="N144" s="112">
        <v>1251</v>
      </c>
      <c r="O144" s="111">
        <f t="shared" ref="O144:O148" si="195">N144+R144-S144</f>
        <v>1256</v>
      </c>
      <c r="P144" s="113">
        <f t="shared" ref="P144:P148" si="196">100%*N144/I144</f>
        <v>0.75180288461538458</v>
      </c>
      <c r="Q144" s="114">
        <f t="shared" ref="Q144:Q148" si="197">100%*O144/I144</f>
        <v>0.75480769230769229</v>
      </c>
      <c r="R144" s="111">
        <v>17</v>
      </c>
      <c r="S144" s="111">
        <v>12</v>
      </c>
      <c r="T144" s="112">
        <f t="shared" ref="T144:T148" si="198">N144-S144</f>
        <v>1239</v>
      </c>
      <c r="U144" s="115">
        <f t="shared" ref="U144:U148" si="199">N144+R144</f>
        <v>1268</v>
      </c>
      <c r="V144" s="16"/>
    </row>
    <row r="145" spans="1:22" s="1" customFormat="1" x14ac:dyDescent="0.25">
      <c r="A145" s="27">
        <v>135</v>
      </c>
      <c r="B145" s="28" t="s">
        <v>120</v>
      </c>
      <c r="C145" s="28" t="s">
        <v>73</v>
      </c>
      <c r="D145" s="29">
        <v>9169550</v>
      </c>
      <c r="E145" s="30">
        <v>43375</v>
      </c>
      <c r="F145" s="31">
        <v>0.33333333333333331</v>
      </c>
      <c r="G145" s="30"/>
      <c r="H145" s="31">
        <v>0.72916666666666663</v>
      </c>
      <c r="I145" s="32">
        <v>2272</v>
      </c>
      <c r="J145" s="28" t="s">
        <v>44</v>
      </c>
      <c r="K145" s="28" t="s">
        <v>56</v>
      </c>
      <c r="L145" s="28" t="s">
        <v>25</v>
      </c>
      <c r="M145" s="28" t="s">
        <v>71</v>
      </c>
      <c r="N145" s="33">
        <v>1955</v>
      </c>
      <c r="O145" s="32">
        <f t="shared" si="195"/>
        <v>1953</v>
      </c>
      <c r="P145" s="34">
        <f t="shared" si="196"/>
        <v>0.86047535211267601</v>
      </c>
      <c r="Q145" s="35">
        <f t="shared" si="197"/>
        <v>0.85959507042253525</v>
      </c>
      <c r="R145" s="32">
        <v>0</v>
      </c>
      <c r="S145" s="32">
        <v>2</v>
      </c>
      <c r="T145" s="33">
        <f t="shared" si="198"/>
        <v>1953</v>
      </c>
      <c r="U145" s="36">
        <f t="shared" si="199"/>
        <v>1955</v>
      </c>
      <c r="V145" s="16"/>
    </row>
    <row r="146" spans="1:22" s="1" customFormat="1" x14ac:dyDescent="0.25">
      <c r="A146" s="101">
        <v>136</v>
      </c>
      <c r="B146" s="37" t="s">
        <v>93</v>
      </c>
      <c r="C146" s="37" t="s">
        <v>68</v>
      </c>
      <c r="D146" s="38">
        <v>9246102</v>
      </c>
      <c r="E146" s="39">
        <v>43375</v>
      </c>
      <c r="F146" s="40">
        <v>0.33333333333333331</v>
      </c>
      <c r="G146" s="39"/>
      <c r="H146" s="40">
        <v>0.58333333333333337</v>
      </c>
      <c r="I146" s="41">
        <v>2679</v>
      </c>
      <c r="J146" s="37" t="s">
        <v>44</v>
      </c>
      <c r="K146" s="37" t="s">
        <v>56</v>
      </c>
      <c r="L146" s="37" t="s">
        <v>54</v>
      </c>
      <c r="M146" s="37" t="s">
        <v>97</v>
      </c>
      <c r="N146" s="42">
        <v>2168</v>
      </c>
      <c r="O146" s="41">
        <f t="shared" si="195"/>
        <v>2168</v>
      </c>
      <c r="P146" s="43">
        <f t="shared" si="196"/>
        <v>0.809257185516984</v>
      </c>
      <c r="Q146" s="44">
        <f t="shared" si="197"/>
        <v>0.809257185516984</v>
      </c>
      <c r="R146" s="41">
        <v>18</v>
      </c>
      <c r="S146" s="41">
        <v>18</v>
      </c>
      <c r="T146" s="42">
        <f t="shared" si="198"/>
        <v>2150</v>
      </c>
      <c r="U146" s="45">
        <f t="shared" si="199"/>
        <v>2186</v>
      </c>
      <c r="V146" s="16"/>
    </row>
    <row r="147" spans="1:22" s="1" customFormat="1" x14ac:dyDescent="0.25">
      <c r="A147" s="101">
        <v>137</v>
      </c>
      <c r="B147" s="37" t="s">
        <v>77</v>
      </c>
      <c r="C147" s="37" t="s">
        <v>148</v>
      </c>
      <c r="D147" s="38">
        <v>6602898</v>
      </c>
      <c r="E147" s="39">
        <v>43376</v>
      </c>
      <c r="F147" s="40">
        <v>0.29166666666666669</v>
      </c>
      <c r="G147" s="39"/>
      <c r="H147" s="40">
        <v>0.79166666666666663</v>
      </c>
      <c r="I147" s="41">
        <v>621</v>
      </c>
      <c r="J147" s="37" t="s">
        <v>44</v>
      </c>
      <c r="K147" s="37" t="s">
        <v>56</v>
      </c>
      <c r="L147" s="37"/>
      <c r="M147" s="37"/>
      <c r="N147" s="42">
        <v>285</v>
      </c>
      <c r="O147" s="41">
        <f t="shared" si="195"/>
        <v>285</v>
      </c>
      <c r="P147" s="43">
        <f t="shared" si="196"/>
        <v>0.45893719806763283</v>
      </c>
      <c r="Q147" s="44">
        <f t="shared" si="197"/>
        <v>0.45893719806763283</v>
      </c>
      <c r="R147" s="41">
        <v>0</v>
      </c>
      <c r="S147" s="41">
        <v>0</v>
      </c>
      <c r="T147" s="42">
        <f t="shared" si="198"/>
        <v>285</v>
      </c>
      <c r="U147" s="45">
        <f t="shared" si="199"/>
        <v>285</v>
      </c>
      <c r="V147" s="16"/>
    </row>
    <row r="148" spans="1:22" s="1" customFormat="1" x14ac:dyDescent="0.25">
      <c r="A148" s="101">
        <v>138</v>
      </c>
      <c r="B148" s="37" t="s">
        <v>149</v>
      </c>
      <c r="C148" s="37" t="s">
        <v>81</v>
      </c>
      <c r="D148" s="38">
        <v>9678408</v>
      </c>
      <c r="E148" s="39">
        <v>43376</v>
      </c>
      <c r="F148" s="40">
        <v>0.125</v>
      </c>
      <c r="G148" s="39"/>
      <c r="H148" s="40">
        <v>0.95833333333333337</v>
      </c>
      <c r="I148" s="41">
        <v>2506</v>
      </c>
      <c r="J148" s="37" t="s">
        <v>56</v>
      </c>
      <c r="K148" s="37"/>
      <c r="L148" s="37" t="s">
        <v>54</v>
      </c>
      <c r="M148" s="37" t="s">
        <v>24</v>
      </c>
      <c r="N148" s="42">
        <v>2604</v>
      </c>
      <c r="O148" s="41">
        <f t="shared" si="195"/>
        <v>2588</v>
      </c>
      <c r="P148" s="43">
        <f t="shared" si="196"/>
        <v>1.0391061452513966</v>
      </c>
      <c r="Q148" s="44">
        <f t="shared" si="197"/>
        <v>1.0327214684756585</v>
      </c>
      <c r="R148" s="41">
        <v>2541</v>
      </c>
      <c r="S148" s="41">
        <v>2557</v>
      </c>
      <c r="T148" s="42">
        <f t="shared" si="198"/>
        <v>47</v>
      </c>
      <c r="U148" s="45">
        <f t="shared" si="199"/>
        <v>5145</v>
      </c>
      <c r="V148" s="16"/>
    </row>
    <row r="149" spans="1:22" s="1" customFormat="1" x14ac:dyDescent="0.25">
      <c r="A149" s="101">
        <v>139</v>
      </c>
      <c r="B149" s="37" t="s">
        <v>83</v>
      </c>
      <c r="C149" s="46" t="s">
        <v>72</v>
      </c>
      <c r="D149" s="38">
        <v>7927984</v>
      </c>
      <c r="E149" s="39">
        <v>43377</v>
      </c>
      <c r="F149" s="40">
        <v>0.22222222222222221</v>
      </c>
      <c r="G149" s="39"/>
      <c r="H149" s="40">
        <v>0.47916666666666669</v>
      </c>
      <c r="I149" s="41">
        <v>1664</v>
      </c>
      <c r="J149" s="37" t="s">
        <v>44</v>
      </c>
      <c r="K149" s="37" t="s">
        <v>56</v>
      </c>
      <c r="L149" s="37" t="s">
        <v>27</v>
      </c>
      <c r="M149" s="37" t="s">
        <v>21</v>
      </c>
      <c r="N149" s="42">
        <v>1296</v>
      </c>
      <c r="O149" s="41">
        <f t="shared" ref="O149:O151" si="200">N149+R149-S149</f>
        <v>1285</v>
      </c>
      <c r="P149" s="43">
        <f t="shared" ref="P149:P151" si="201">100%*N149/I149</f>
        <v>0.77884615384615385</v>
      </c>
      <c r="Q149" s="44">
        <f t="shared" ref="Q149:Q151" si="202">100%*O149/I149</f>
        <v>0.77223557692307687</v>
      </c>
      <c r="R149" s="41">
        <v>14</v>
      </c>
      <c r="S149" s="41">
        <v>25</v>
      </c>
      <c r="T149" s="42">
        <f t="shared" ref="T149:T151" si="203">N149-S149</f>
        <v>1271</v>
      </c>
      <c r="U149" s="45">
        <f t="shared" ref="U149:U151" si="204">N149+R149</f>
        <v>1310</v>
      </c>
      <c r="V149" s="16"/>
    </row>
    <row r="150" spans="1:22" s="13" customFormat="1" x14ac:dyDescent="0.25">
      <c r="A150" s="101">
        <v>140</v>
      </c>
      <c r="B150" s="46" t="s">
        <v>131</v>
      </c>
      <c r="C150" s="46" t="s">
        <v>164</v>
      </c>
      <c r="D150" s="47">
        <v>9109031</v>
      </c>
      <c r="E150" s="71">
        <v>43377</v>
      </c>
      <c r="F150" s="116">
        <v>0.29166666666666669</v>
      </c>
      <c r="G150" s="71"/>
      <c r="H150" s="116">
        <v>0.58333333333333337</v>
      </c>
      <c r="I150" s="41">
        <v>2394</v>
      </c>
      <c r="J150" s="46" t="s">
        <v>44</v>
      </c>
      <c r="K150" s="46" t="s">
        <v>56</v>
      </c>
      <c r="L150" s="46" t="s">
        <v>96</v>
      </c>
      <c r="M150" s="46" t="s">
        <v>90</v>
      </c>
      <c r="N150" s="41">
        <v>1837</v>
      </c>
      <c r="O150" s="41">
        <f t="shared" si="200"/>
        <v>1824</v>
      </c>
      <c r="P150" s="44">
        <f t="shared" si="201"/>
        <v>0.76733500417710943</v>
      </c>
      <c r="Q150" s="44">
        <f t="shared" si="202"/>
        <v>0.76190476190476186</v>
      </c>
      <c r="R150" s="41">
        <v>3</v>
      </c>
      <c r="S150" s="41">
        <v>16</v>
      </c>
      <c r="T150" s="41">
        <f t="shared" si="203"/>
        <v>1821</v>
      </c>
      <c r="U150" s="117">
        <f t="shared" si="204"/>
        <v>1840</v>
      </c>
      <c r="V150" s="15"/>
    </row>
    <row r="151" spans="1:22" s="1" customFormat="1" x14ac:dyDescent="0.25">
      <c r="A151" s="101">
        <v>141</v>
      </c>
      <c r="B151" s="37" t="s">
        <v>139</v>
      </c>
      <c r="C151" s="46" t="s">
        <v>72</v>
      </c>
      <c r="D151" s="38">
        <v>7827213</v>
      </c>
      <c r="E151" s="39">
        <v>43379</v>
      </c>
      <c r="F151" s="40">
        <v>0.27083333333333331</v>
      </c>
      <c r="G151" s="39"/>
      <c r="H151" s="40">
        <v>0.85416666666666663</v>
      </c>
      <c r="I151" s="41">
        <v>1200</v>
      </c>
      <c r="J151" s="37" t="s">
        <v>44</v>
      </c>
      <c r="K151" s="37" t="s">
        <v>56</v>
      </c>
      <c r="L151" s="37" t="s">
        <v>21</v>
      </c>
      <c r="M151" s="37" t="s">
        <v>142</v>
      </c>
      <c r="N151" s="42">
        <v>725</v>
      </c>
      <c r="O151" s="41">
        <f t="shared" si="200"/>
        <v>743</v>
      </c>
      <c r="P151" s="43">
        <f t="shared" si="201"/>
        <v>0.60416666666666663</v>
      </c>
      <c r="Q151" s="44">
        <f t="shared" si="202"/>
        <v>0.61916666666666664</v>
      </c>
      <c r="R151" s="41">
        <v>93</v>
      </c>
      <c r="S151" s="41">
        <v>75</v>
      </c>
      <c r="T151" s="42">
        <f t="shared" si="203"/>
        <v>650</v>
      </c>
      <c r="U151" s="45">
        <f t="shared" si="204"/>
        <v>818</v>
      </c>
      <c r="V151" s="16"/>
    </row>
    <row r="152" spans="1:22" s="1" customFormat="1" x14ac:dyDescent="0.25">
      <c r="A152" s="101">
        <v>142</v>
      </c>
      <c r="B152" s="37" t="s">
        <v>83</v>
      </c>
      <c r="C152" s="46" t="s">
        <v>72</v>
      </c>
      <c r="D152" s="38">
        <v>7927984</v>
      </c>
      <c r="E152" s="39">
        <v>43380</v>
      </c>
      <c r="F152" s="40">
        <v>0.22222222222222221</v>
      </c>
      <c r="G152" s="39"/>
      <c r="H152" s="40">
        <v>0.47916666666666669</v>
      </c>
      <c r="I152" s="41">
        <v>1664</v>
      </c>
      <c r="J152" s="37" t="s">
        <v>44</v>
      </c>
      <c r="K152" s="37" t="s">
        <v>56</v>
      </c>
      <c r="L152" s="37" t="s">
        <v>33</v>
      </c>
      <c r="M152" s="37" t="s">
        <v>21</v>
      </c>
      <c r="N152" s="42">
        <v>1261</v>
      </c>
      <c r="O152" s="41">
        <f t="shared" ref="O152:O156" si="205">N152+R152-S152</f>
        <v>1263</v>
      </c>
      <c r="P152" s="43">
        <f t="shared" ref="P152:P156" si="206">100%*N152/I152</f>
        <v>0.7578125</v>
      </c>
      <c r="Q152" s="44">
        <f t="shared" ref="Q152:Q156" si="207">100%*O152/I152</f>
        <v>0.75901442307692313</v>
      </c>
      <c r="R152" s="41">
        <v>14</v>
      </c>
      <c r="S152" s="41">
        <v>12</v>
      </c>
      <c r="T152" s="42">
        <f t="shared" ref="T152:T156" si="208">N152-S152</f>
        <v>1249</v>
      </c>
      <c r="U152" s="45">
        <f t="shared" ref="U152:U156" si="209">N152+R152</f>
        <v>1275</v>
      </c>
      <c r="V152" s="16"/>
    </row>
    <row r="153" spans="1:22" s="1" customFormat="1" x14ac:dyDescent="0.25">
      <c r="A153" s="101">
        <v>143</v>
      </c>
      <c r="B153" s="37" t="s">
        <v>94</v>
      </c>
      <c r="C153" s="37" t="s">
        <v>23</v>
      </c>
      <c r="D153" s="38">
        <v>9221281</v>
      </c>
      <c r="E153" s="39">
        <v>43381</v>
      </c>
      <c r="F153" s="40">
        <v>0.29166666666666669</v>
      </c>
      <c r="G153" s="39"/>
      <c r="H153" s="40">
        <v>0.75</v>
      </c>
      <c r="I153" s="41">
        <v>2388</v>
      </c>
      <c r="J153" s="37" t="s">
        <v>44</v>
      </c>
      <c r="K153" s="37" t="s">
        <v>56</v>
      </c>
      <c r="L153" s="37" t="s">
        <v>27</v>
      </c>
      <c r="M153" s="37" t="s">
        <v>25</v>
      </c>
      <c r="N153" s="42">
        <v>1967</v>
      </c>
      <c r="O153" s="41">
        <f t="shared" si="205"/>
        <v>1965</v>
      </c>
      <c r="P153" s="43">
        <f t="shared" si="206"/>
        <v>0.8237018425460636</v>
      </c>
      <c r="Q153" s="44">
        <f t="shared" si="207"/>
        <v>0.82286432160804024</v>
      </c>
      <c r="R153" s="41">
        <v>0</v>
      </c>
      <c r="S153" s="41">
        <v>2</v>
      </c>
      <c r="T153" s="42">
        <f t="shared" si="208"/>
        <v>1965</v>
      </c>
      <c r="U153" s="45">
        <f t="shared" si="209"/>
        <v>1967</v>
      </c>
      <c r="V153" s="16"/>
    </row>
    <row r="154" spans="1:22" s="1" customFormat="1" x14ac:dyDescent="0.25">
      <c r="A154" s="101">
        <v>144</v>
      </c>
      <c r="B154" s="37" t="s">
        <v>65</v>
      </c>
      <c r="C154" s="37" t="s">
        <v>66</v>
      </c>
      <c r="D154" s="38">
        <v>7225910</v>
      </c>
      <c r="E154" s="39">
        <v>43381</v>
      </c>
      <c r="F154" s="40">
        <v>0.33333333333333331</v>
      </c>
      <c r="G154" s="39"/>
      <c r="H154" s="40">
        <v>0.91666666666666663</v>
      </c>
      <c r="I154" s="41">
        <v>378</v>
      </c>
      <c r="J154" s="37" t="s">
        <v>44</v>
      </c>
      <c r="K154" s="37" t="s">
        <v>56</v>
      </c>
      <c r="L154" s="37" t="s">
        <v>21</v>
      </c>
      <c r="M154" s="37" t="s">
        <v>141</v>
      </c>
      <c r="N154" s="42">
        <v>364</v>
      </c>
      <c r="O154" s="41">
        <f t="shared" si="205"/>
        <v>364</v>
      </c>
      <c r="P154" s="43">
        <f t="shared" si="206"/>
        <v>0.96296296296296291</v>
      </c>
      <c r="Q154" s="44">
        <f t="shared" si="207"/>
        <v>0.96296296296296291</v>
      </c>
      <c r="R154" s="41">
        <v>0</v>
      </c>
      <c r="S154" s="41">
        <v>0</v>
      </c>
      <c r="T154" s="42">
        <f t="shared" si="208"/>
        <v>364</v>
      </c>
      <c r="U154" s="45">
        <f t="shared" si="209"/>
        <v>364</v>
      </c>
      <c r="V154" s="16"/>
    </row>
    <row r="155" spans="1:22" s="1" customFormat="1" x14ac:dyDescent="0.25">
      <c r="A155" s="101">
        <v>145</v>
      </c>
      <c r="B155" s="37" t="s">
        <v>93</v>
      </c>
      <c r="C155" s="37" t="s">
        <v>68</v>
      </c>
      <c r="D155" s="38">
        <v>9246102</v>
      </c>
      <c r="E155" s="39">
        <v>43382</v>
      </c>
      <c r="F155" s="40">
        <v>0.33333333333333331</v>
      </c>
      <c r="G155" s="39"/>
      <c r="H155" s="40">
        <v>0.58333333333333337</v>
      </c>
      <c r="I155" s="41">
        <v>2679</v>
      </c>
      <c r="J155" s="37" t="s">
        <v>44</v>
      </c>
      <c r="K155" s="37" t="s">
        <v>56</v>
      </c>
      <c r="L155" s="37" t="s">
        <v>54</v>
      </c>
      <c r="M155" s="37" t="s">
        <v>97</v>
      </c>
      <c r="N155" s="42">
        <v>2162</v>
      </c>
      <c r="O155" s="41">
        <f t="shared" si="205"/>
        <v>2157</v>
      </c>
      <c r="P155" s="43">
        <f t="shared" si="206"/>
        <v>0.80701754385964908</v>
      </c>
      <c r="Q155" s="44">
        <f t="shared" si="207"/>
        <v>0.80515117581187012</v>
      </c>
      <c r="R155" s="41">
        <v>13</v>
      </c>
      <c r="S155" s="41">
        <v>18</v>
      </c>
      <c r="T155" s="42">
        <f t="shared" si="208"/>
        <v>2144</v>
      </c>
      <c r="U155" s="45">
        <f t="shared" si="209"/>
        <v>2175</v>
      </c>
      <c r="V155" s="16"/>
    </row>
    <row r="156" spans="1:22" s="1" customFormat="1" x14ac:dyDescent="0.25">
      <c r="A156" s="101">
        <v>146</v>
      </c>
      <c r="B156" s="37" t="s">
        <v>36</v>
      </c>
      <c r="C156" s="37" t="s">
        <v>23</v>
      </c>
      <c r="D156" s="38">
        <v>8700280</v>
      </c>
      <c r="E156" s="39">
        <v>43383</v>
      </c>
      <c r="F156" s="40">
        <v>0.29166666666666669</v>
      </c>
      <c r="G156" s="39"/>
      <c r="H156" s="40">
        <v>0.70833333333333337</v>
      </c>
      <c r="I156" s="41">
        <v>835</v>
      </c>
      <c r="J156" s="37" t="s">
        <v>44</v>
      </c>
      <c r="K156" s="37" t="s">
        <v>56</v>
      </c>
      <c r="L156" s="37" t="s">
        <v>27</v>
      </c>
      <c r="M156" s="37" t="s">
        <v>89</v>
      </c>
      <c r="N156" s="42">
        <v>810</v>
      </c>
      <c r="O156" s="41">
        <f t="shared" si="205"/>
        <v>810</v>
      </c>
      <c r="P156" s="43">
        <f t="shared" si="206"/>
        <v>0.97005988023952094</v>
      </c>
      <c r="Q156" s="44">
        <f t="shared" si="207"/>
        <v>0.97005988023952094</v>
      </c>
      <c r="R156" s="41">
        <v>0</v>
      </c>
      <c r="S156" s="41">
        <v>0</v>
      </c>
      <c r="T156" s="42">
        <f t="shared" si="208"/>
        <v>810</v>
      </c>
      <c r="U156" s="45">
        <f t="shared" si="209"/>
        <v>810</v>
      </c>
      <c r="V156" s="16"/>
    </row>
    <row r="157" spans="1:22" s="1" customFormat="1" x14ac:dyDescent="0.25">
      <c r="A157" s="101">
        <v>147</v>
      </c>
      <c r="B157" s="37" t="s">
        <v>83</v>
      </c>
      <c r="C157" s="46" t="s">
        <v>72</v>
      </c>
      <c r="D157" s="38">
        <v>7927984</v>
      </c>
      <c r="E157" s="39">
        <v>43384</v>
      </c>
      <c r="F157" s="40">
        <v>0.22222222222222221</v>
      </c>
      <c r="G157" s="39"/>
      <c r="H157" s="40">
        <v>0.47916666666666669</v>
      </c>
      <c r="I157" s="41">
        <v>1664</v>
      </c>
      <c r="J157" s="37" t="s">
        <v>44</v>
      </c>
      <c r="K157" s="37" t="s">
        <v>56</v>
      </c>
      <c r="L157" s="37" t="s">
        <v>27</v>
      </c>
      <c r="M157" s="37" t="s">
        <v>21</v>
      </c>
      <c r="N157" s="42">
        <v>1315</v>
      </c>
      <c r="O157" s="41">
        <f t="shared" ref="O157:O161" si="210">N157+R157-S157</f>
        <v>1314</v>
      </c>
      <c r="P157" s="43">
        <f t="shared" ref="P157:P161" si="211">100%*N157/I157</f>
        <v>0.79026442307692313</v>
      </c>
      <c r="Q157" s="44">
        <f t="shared" ref="Q157:Q161" si="212">100%*O157/I157</f>
        <v>0.78966346153846156</v>
      </c>
      <c r="R157" s="41">
        <v>13</v>
      </c>
      <c r="S157" s="41">
        <v>14</v>
      </c>
      <c r="T157" s="42">
        <f t="shared" ref="T157:T161" si="213">N157-S157</f>
        <v>1301</v>
      </c>
      <c r="U157" s="45">
        <f t="shared" ref="U157:U161" si="214">N157+R157</f>
        <v>1328</v>
      </c>
      <c r="V157" s="16"/>
    </row>
    <row r="158" spans="1:22" s="1" customFormat="1" x14ac:dyDescent="0.25">
      <c r="A158" s="101">
        <v>148</v>
      </c>
      <c r="B158" s="37" t="s">
        <v>149</v>
      </c>
      <c r="C158" s="37" t="s">
        <v>81</v>
      </c>
      <c r="D158" s="38">
        <v>9678408</v>
      </c>
      <c r="E158" s="39">
        <v>43385</v>
      </c>
      <c r="F158" s="40">
        <v>0.125</v>
      </c>
      <c r="G158" s="39"/>
      <c r="H158" s="40">
        <v>0.95833333333333337</v>
      </c>
      <c r="I158" s="41">
        <v>2506</v>
      </c>
      <c r="J158" s="37" t="s">
        <v>56</v>
      </c>
      <c r="K158" s="37"/>
      <c r="L158" s="37" t="s">
        <v>25</v>
      </c>
      <c r="M158" s="37" t="s">
        <v>24</v>
      </c>
      <c r="N158" s="42">
        <v>2574</v>
      </c>
      <c r="O158" s="41">
        <f t="shared" si="210"/>
        <v>2732</v>
      </c>
      <c r="P158" s="43">
        <f t="shared" si="211"/>
        <v>1.0271348762968875</v>
      </c>
      <c r="Q158" s="44">
        <f t="shared" si="212"/>
        <v>1.0901835594573024</v>
      </c>
      <c r="R158" s="41">
        <v>2706</v>
      </c>
      <c r="S158" s="41">
        <v>2548</v>
      </c>
      <c r="T158" s="42">
        <f t="shared" si="213"/>
        <v>26</v>
      </c>
      <c r="U158" s="45">
        <f t="shared" si="214"/>
        <v>5280</v>
      </c>
      <c r="V158" s="16"/>
    </row>
    <row r="159" spans="1:22" s="1" customFormat="1" x14ac:dyDescent="0.25">
      <c r="A159" s="101">
        <v>149</v>
      </c>
      <c r="B159" s="37" t="s">
        <v>150</v>
      </c>
      <c r="C159" s="37" t="s">
        <v>153</v>
      </c>
      <c r="D159" s="38">
        <v>9814026</v>
      </c>
      <c r="E159" s="39">
        <v>43386</v>
      </c>
      <c r="F159" s="40">
        <v>0.29166666666666669</v>
      </c>
      <c r="G159" s="39"/>
      <c r="H159" s="40">
        <v>0.375</v>
      </c>
      <c r="I159" s="41">
        <v>180</v>
      </c>
      <c r="J159" s="37"/>
      <c r="K159" s="37"/>
      <c r="L159" s="37" t="s">
        <v>25</v>
      </c>
      <c r="M159" s="37" t="s">
        <v>49</v>
      </c>
      <c r="N159" s="42">
        <v>156</v>
      </c>
      <c r="O159" s="41">
        <f t="shared" si="210"/>
        <v>156</v>
      </c>
      <c r="P159" s="43">
        <f t="shared" si="211"/>
        <v>0.8666666666666667</v>
      </c>
      <c r="Q159" s="44">
        <f t="shared" si="212"/>
        <v>0.8666666666666667</v>
      </c>
      <c r="R159" s="41">
        <v>0</v>
      </c>
      <c r="S159" s="41">
        <v>0</v>
      </c>
      <c r="T159" s="42">
        <f t="shared" si="213"/>
        <v>156</v>
      </c>
      <c r="U159" s="45">
        <f t="shared" si="214"/>
        <v>156</v>
      </c>
      <c r="V159" s="16"/>
    </row>
    <row r="160" spans="1:22" s="1" customFormat="1" x14ac:dyDescent="0.25">
      <c r="A160" s="101">
        <v>150</v>
      </c>
      <c r="B160" s="37" t="s">
        <v>139</v>
      </c>
      <c r="C160" s="46" t="s">
        <v>72</v>
      </c>
      <c r="D160" s="38">
        <v>7827213</v>
      </c>
      <c r="E160" s="39">
        <v>43386</v>
      </c>
      <c r="F160" s="40">
        <v>0.27083333333333331</v>
      </c>
      <c r="G160" s="39"/>
      <c r="H160" s="40">
        <v>0.85416666666666663</v>
      </c>
      <c r="I160" s="41">
        <v>1200</v>
      </c>
      <c r="J160" s="37" t="s">
        <v>44</v>
      </c>
      <c r="K160" s="37" t="s">
        <v>56</v>
      </c>
      <c r="L160" s="37" t="s">
        <v>21</v>
      </c>
      <c r="M160" s="37" t="s">
        <v>142</v>
      </c>
      <c r="N160" s="42">
        <v>740</v>
      </c>
      <c r="O160" s="41">
        <f t="shared" si="210"/>
        <v>776</v>
      </c>
      <c r="P160" s="43">
        <f t="shared" si="211"/>
        <v>0.6166666666666667</v>
      </c>
      <c r="Q160" s="44">
        <f t="shared" si="212"/>
        <v>0.64666666666666661</v>
      </c>
      <c r="R160" s="41">
        <v>127</v>
      </c>
      <c r="S160" s="41">
        <v>91</v>
      </c>
      <c r="T160" s="42">
        <f t="shared" si="213"/>
        <v>649</v>
      </c>
      <c r="U160" s="45">
        <f t="shared" si="214"/>
        <v>867</v>
      </c>
      <c r="V160" s="16"/>
    </row>
    <row r="161" spans="1:22" s="1" customFormat="1" x14ac:dyDescent="0.25">
      <c r="A161" s="101">
        <v>151</v>
      </c>
      <c r="B161" s="37" t="s">
        <v>77</v>
      </c>
      <c r="C161" s="37" t="s">
        <v>148</v>
      </c>
      <c r="D161" s="38">
        <v>6602898</v>
      </c>
      <c r="E161" s="39">
        <v>43386</v>
      </c>
      <c r="F161" s="40">
        <v>0.29166666666666669</v>
      </c>
      <c r="G161" s="39"/>
      <c r="H161" s="40">
        <v>0.52083333333333337</v>
      </c>
      <c r="I161" s="41">
        <v>621</v>
      </c>
      <c r="J161" s="37" t="s">
        <v>44</v>
      </c>
      <c r="K161" s="37" t="s">
        <v>56</v>
      </c>
      <c r="L161" s="37" t="s">
        <v>82</v>
      </c>
      <c r="M161" s="37" t="s">
        <v>25</v>
      </c>
      <c r="N161" s="42">
        <v>269</v>
      </c>
      <c r="O161" s="41">
        <f t="shared" si="210"/>
        <v>269</v>
      </c>
      <c r="P161" s="43">
        <f t="shared" si="211"/>
        <v>0.43317230273752011</v>
      </c>
      <c r="Q161" s="44">
        <f t="shared" si="212"/>
        <v>0.43317230273752011</v>
      </c>
      <c r="R161" s="41">
        <v>0</v>
      </c>
      <c r="S161" s="41">
        <v>0</v>
      </c>
      <c r="T161" s="42">
        <f t="shared" si="213"/>
        <v>269</v>
      </c>
      <c r="U161" s="45">
        <f t="shared" si="214"/>
        <v>269</v>
      </c>
      <c r="V161" s="16"/>
    </row>
    <row r="162" spans="1:22" s="1" customFormat="1" x14ac:dyDescent="0.25">
      <c r="A162" s="101">
        <v>152</v>
      </c>
      <c r="B162" s="37" t="s">
        <v>83</v>
      </c>
      <c r="C162" s="46" t="s">
        <v>72</v>
      </c>
      <c r="D162" s="38">
        <v>7927984</v>
      </c>
      <c r="E162" s="39">
        <v>43387</v>
      </c>
      <c r="F162" s="40">
        <v>0.22222222222222221</v>
      </c>
      <c r="G162" s="39"/>
      <c r="H162" s="40">
        <v>0.47916666666666669</v>
      </c>
      <c r="I162" s="41">
        <v>1664</v>
      </c>
      <c r="J162" s="37" t="s">
        <v>44</v>
      </c>
      <c r="K162" s="37" t="s">
        <v>56</v>
      </c>
      <c r="L162" s="37" t="s">
        <v>33</v>
      </c>
      <c r="M162" s="37" t="s">
        <v>21</v>
      </c>
      <c r="N162" s="42">
        <v>1339</v>
      </c>
      <c r="O162" s="41">
        <f t="shared" ref="O162:O165" si="215">N162+R162-S162</f>
        <v>1337</v>
      </c>
      <c r="P162" s="43">
        <f t="shared" ref="P162:P165" si="216">100%*N162/I162</f>
        <v>0.8046875</v>
      </c>
      <c r="Q162" s="44">
        <f t="shared" ref="Q162:Q165" si="217">100%*O162/I162</f>
        <v>0.80348557692307687</v>
      </c>
      <c r="R162" s="41">
        <v>11</v>
      </c>
      <c r="S162" s="41">
        <v>13</v>
      </c>
      <c r="T162" s="42">
        <f t="shared" ref="T162:T165" si="218">N162-S162</f>
        <v>1326</v>
      </c>
      <c r="U162" s="45">
        <f t="shared" ref="U162:U165" si="219">N162+R162</f>
        <v>1350</v>
      </c>
      <c r="V162" s="16"/>
    </row>
    <row r="163" spans="1:22" s="1" customFormat="1" x14ac:dyDescent="0.25">
      <c r="A163" s="101">
        <v>153</v>
      </c>
      <c r="B163" s="37" t="s">
        <v>93</v>
      </c>
      <c r="C163" s="37" t="s">
        <v>68</v>
      </c>
      <c r="D163" s="38">
        <v>9246102</v>
      </c>
      <c r="E163" s="39">
        <v>43389</v>
      </c>
      <c r="F163" s="40">
        <v>0.33333333333333331</v>
      </c>
      <c r="G163" s="39"/>
      <c r="H163" s="40">
        <v>0.58333333333333337</v>
      </c>
      <c r="I163" s="41">
        <v>2679</v>
      </c>
      <c r="J163" s="37" t="s">
        <v>44</v>
      </c>
      <c r="K163" s="37" t="s">
        <v>56</v>
      </c>
      <c r="L163" s="37" t="s">
        <v>54</v>
      </c>
      <c r="M163" s="37" t="s">
        <v>97</v>
      </c>
      <c r="N163" s="42">
        <v>2175</v>
      </c>
      <c r="O163" s="41">
        <f t="shared" si="215"/>
        <v>2177</v>
      </c>
      <c r="P163" s="43">
        <f t="shared" si="216"/>
        <v>0.81187010078387456</v>
      </c>
      <c r="Q163" s="44">
        <f t="shared" si="217"/>
        <v>0.81261664800298616</v>
      </c>
      <c r="R163" s="41">
        <v>17</v>
      </c>
      <c r="S163" s="41">
        <v>15</v>
      </c>
      <c r="T163" s="42">
        <f t="shared" si="218"/>
        <v>2160</v>
      </c>
      <c r="U163" s="45">
        <f t="shared" si="219"/>
        <v>2192</v>
      </c>
      <c r="V163" s="16"/>
    </row>
    <row r="164" spans="1:22" s="1" customFormat="1" x14ac:dyDescent="0.25">
      <c r="A164" s="101">
        <v>154</v>
      </c>
      <c r="B164" s="37" t="s">
        <v>151</v>
      </c>
      <c r="C164" s="37" t="s">
        <v>152</v>
      </c>
      <c r="D164" s="38">
        <v>9210220</v>
      </c>
      <c r="E164" s="39">
        <v>43390</v>
      </c>
      <c r="F164" s="40">
        <v>0.29166666666666669</v>
      </c>
      <c r="G164" s="39"/>
      <c r="H164" s="40">
        <v>0.83333333333333337</v>
      </c>
      <c r="I164" s="41">
        <v>777</v>
      </c>
      <c r="J164" s="37"/>
      <c r="K164" s="37"/>
      <c r="L164" s="37" t="s">
        <v>21</v>
      </c>
      <c r="M164" s="37" t="s">
        <v>33</v>
      </c>
      <c r="N164" s="42">
        <v>681</v>
      </c>
      <c r="O164" s="41">
        <f t="shared" si="215"/>
        <v>682</v>
      </c>
      <c r="P164" s="43">
        <f t="shared" si="216"/>
        <v>0.87644787644787647</v>
      </c>
      <c r="Q164" s="44">
        <f t="shared" si="217"/>
        <v>0.87773487773487768</v>
      </c>
      <c r="R164" s="41">
        <v>2</v>
      </c>
      <c r="S164" s="41">
        <v>1</v>
      </c>
      <c r="T164" s="42">
        <f t="shared" si="218"/>
        <v>680</v>
      </c>
      <c r="U164" s="45">
        <f t="shared" si="219"/>
        <v>683</v>
      </c>
      <c r="V164" s="16"/>
    </row>
    <row r="165" spans="1:22" s="1" customFormat="1" x14ac:dyDescent="0.25">
      <c r="A165" s="101">
        <v>155</v>
      </c>
      <c r="B165" s="37" t="s">
        <v>91</v>
      </c>
      <c r="C165" s="37" t="s">
        <v>68</v>
      </c>
      <c r="D165" s="38">
        <v>9320087</v>
      </c>
      <c r="E165" s="39">
        <v>43390</v>
      </c>
      <c r="F165" s="40">
        <v>0.33333333333333331</v>
      </c>
      <c r="G165" s="39"/>
      <c r="H165" s="40">
        <v>0.75</v>
      </c>
      <c r="I165" s="41">
        <v>2550</v>
      </c>
      <c r="J165" s="37" t="s">
        <v>44</v>
      </c>
      <c r="K165" s="37" t="s">
        <v>56</v>
      </c>
      <c r="L165" s="37" t="s">
        <v>154</v>
      </c>
      <c r="M165" s="37" t="s">
        <v>155</v>
      </c>
      <c r="N165" s="42">
        <v>2464</v>
      </c>
      <c r="O165" s="41">
        <f t="shared" si="215"/>
        <v>2457</v>
      </c>
      <c r="P165" s="43">
        <f t="shared" si="216"/>
        <v>0.9662745098039216</v>
      </c>
      <c r="Q165" s="44">
        <f t="shared" si="217"/>
        <v>0.96352941176470586</v>
      </c>
      <c r="R165" s="41">
        <v>10</v>
      </c>
      <c r="S165" s="41">
        <v>17</v>
      </c>
      <c r="T165" s="42">
        <f t="shared" si="218"/>
        <v>2447</v>
      </c>
      <c r="U165" s="45">
        <f t="shared" si="219"/>
        <v>2474</v>
      </c>
      <c r="V165" s="16"/>
    </row>
    <row r="166" spans="1:22" s="1" customFormat="1" x14ac:dyDescent="0.25">
      <c r="A166" s="101">
        <v>156</v>
      </c>
      <c r="B166" s="37" t="s">
        <v>83</v>
      </c>
      <c r="C166" s="46" t="s">
        <v>72</v>
      </c>
      <c r="D166" s="38">
        <v>7927984</v>
      </c>
      <c r="E166" s="39">
        <v>43391</v>
      </c>
      <c r="F166" s="40">
        <v>0.22222222222222221</v>
      </c>
      <c r="G166" s="39"/>
      <c r="H166" s="40">
        <v>0.47916666666666669</v>
      </c>
      <c r="I166" s="41">
        <v>1664</v>
      </c>
      <c r="J166" s="37" t="s">
        <v>44</v>
      </c>
      <c r="K166" s="37" t="s">
        <v>56</v>
      </c>
      <c r="L166" s="37" t="s">
        <v>27</v>
      </c>
      <c r="M166" s="37" t="s">
        <v>21</v>
      </c>
      <c r="N166" s="42">
        <v>1254</v>
      </c>
      <c r="O166" s="41">
        <f t="shared" ref="O166:O169" si="220">N166+R166-S166</f>
        <v>1257</v>
      </c>
      <c r="P166" s="43">
        <f t="shared" ref="P166:P169" si="221">100%*N166/I166</f>
        <v>0.75360576923076927</v>
      </c>
      <c r="Q166" s="44">
        <f t="shared" ref="Q166:Q169" si="222">100%*O166/I166</f>
        <v>0.75540865384615385</v>
      </c>
      <c r="R166" s="41">
        <v>14</v>
      </c>
      <c r="S166" s="41">
        <v>11</v>
      </c>
      <c r="T166" s="42">
        <f t="shared" ref="T166:T169" si="223">N166-S166</f>
        <v>1243</v>
      </c>
      <c r="U166" s="45">
        <f t="shared" ref="U166:U169" si="224">N166+R166</f>
        <v>1268</v>
      </c>
      <c r="V166" s="16"/>
    </row>
    <row r="167" spans="1:22" s="1" customFormat="1" x14ac:dyDescent="0.25">
      <c r="A167" s="101">
        <v>157</v>
      </c>
      <c r="B167" s="37" t="s">
        <v>78</v>
      </c>
      <c r="C167" s="46" t="s">
        <v>80</v>
      </c>
      <c r="D167" s="38">
        <v>9438078</v>
      </c>
      <c r="E167" s="39">
        <v>43393</v>
      </c>
      <c r="F167" s="40">
        <v>0.29166666666666669</v>
      </c>
      <c r="G167" s="39"/>
      <c r="H167" s="40">
        <v>0.75</v>
      </c>
      <c r="I167" s="41">
        <v>1328</v>
      </c>
      <c r="J167" s="37" t="s">
        <v>44</v>
      </c>
      <c r="K167" s="37" t="s">
        <v>56</v>
      </c>
      <c r="L167" s="37" t="s">
        <v>71</v>
      </c>
      <c r="M167" s="37" t="s">
        <v>27</v>
      </c>
      <c r="N167" s="42">
        <v>1224</v>
      </c>
      <c r="O167" s="41">
        <f t="shared" si="220"/>
        <v>1224</v>
      </c>
      <c r="P167" s="43">
        <f t="shared" si="221"/>
        <v>0.92168674698795183</v>
      </c>
      <c r="Q167" s="44">
        <f t="shared" si="222"/>
        <v>0.92168674698795183</v>
      </c>
      <c r="R167" s="41">
        <v>0</v>
      </c>
      <c r="S167" s="41">
        <v>0</v>
      </c>
      <c r="T167" s="42">
        <f t="shared" si="223"/>
        <v>1224</v>
      </c>
      <c r="U167" s="45">
        <f t="shared" si="224"/>
        <v>1224</v>
      </c>
      <c r="V167" s="16"/>
    </row>
    <row r="168" spans="1:22" s="1" customFormat="1" x14ac:dyDescent="0.25">
      <c r="A168" s="101">
        <v>158</v>
      </c>
      <c r="B168" s="37" t="s">
        <v>139</v>
      </c>
      <c r="C168" s="46" t="s">
        <v>72</v>
      </c>
      <c r="D168" s="38">
        <v>7827213</v>
      </c>
      <c r="E168" s="39">
        <v>43393</v>
      </c>
      <c r="F168" s="40">
        <v>0.27083333333333331</v>
      </c>
      <c r="G168" s="39"/>
      <c r="H168" s="40">
        <v>0.85416666666666663</v>
      </c>
      <c r="I168" s="41">
        <v>1200</v>
      </c>
      <c r="J168" s="37" t="s">
        <v>44</v>
      </c>
      <c r="K168" s="37" t="s">
        <v>56</v>
      </c>
      <c r="L168" s="37" t="s">
        <v>21</v>
      </c>
      <c r="M168" s="37" t="s">
        <v>142</v>
      </c>
      <c r="N168" s="42">
        <v>765</v>
      </c>
      <c r="O168" s="41">
        <f t="shared" si="220"/>
        <v>636</v>
      </c>
      <c r="P168" s="43">
        <f t="shared" si="221"/>
        <v>0.63749999999999996</v>
      </c>
      <c r="Q168" s="44">
        <f t="shared" si="222"/>
        <v>0.53</v>
      </c>
      <c r="R168" s="41">
        <v>3</v>
      </c>
      <c r="S168" s="41">
        <v>132</v>
      </c>
      <c r="T168" s="42">
        <f t="shared" si="223"/>
        <v>633</v>
      </c>
      <c r="U168" s="45">
        <f t="shared" si="224"/>
        <v>768</v>
      </c>
      <c r="V168" s="16"/>
    </row>
    <row r="169" spans="1:22" s="1" customFormat="1" x14ac:dyDescent="0.25">
      <c r="A169" s="101">
        <v>159</v>
      </c>
      <c r="B169" s="37" t="s">
        <v>149</v>
      </c>
      <c r="C169" s="37" t="s">
        <v>81</v>
      </c>
      <c r="D169" s="38">
        <v>9678408</v>
      </c>
      <c r="E169" s="39">
        <v>43393</v>
      </c>
      <c r="F169" s="40">
        <v>0.125</v>
      </c>
      <c r="G169" s="39"/>
      <c r="H169" s="40">
        <v>0.95833333333333337</v>
      </c>
      <c r="I169" s="41">
        <v>2506</v>
      </c>
      <c r="J169" s="37" t="s">
        <v>56</v>
      </c>
      <c r="K169" s="37"/>
      <c r="L169" s="37" t="s">
        <v>25</v>
      </c>
      <c r="M169" s="37" t="s">
        <v>156</v>
      </c>
      <c r="N169" s="42">
        <v>2719</v>
      </c>
      <c r="O169" s="41">
        <f t="shared" si="220"/>
        <v>2412</v>
      </c>
      <c r="P169" s="43">
        <f t="shared" si="221"/>
        <v>1.0849960095770153</v>
      </c>
      <c r="Q169" s="44">
        <f t="shared" si="222"/>
        <v>0.96249002394253791</v>
      </c>
      <c r="R169" s="41">
        <v>2405</v>
      </c>
      <c r="S169" s="41">
        <v>2712</v>
      </c>
      <c r="T169" s="42">
        <f t="shared" si="223"/>
        <v>7</v>
      </c>
      <c r="U169" s="45">
        <f t="shared" si="224"/>
        <v>5124</v>
      </c>
      <c r="V169" s="16"/>
    </row>
    <row r="170" spans="1:22" s="1" customFormat="1" x14ac:dyDescent="0.25">
      <c r="A170" s="101">
        <v>160</v>
      </c>
      <c r="B170" s="37" t="s">
        <v>83</v>
      </c>
      <c r="C170" s="46" t="s">
        <v>72</v>
      </c>
      <c r="D170" s="38">
        <v>7927984</v>
      </c>
      <c r="E170" s="39">
        <v>43029</v>
      </c>
      <c r="F170" s="40">
        <v>0.22222222222222221</v>
      </c>
      <c r="G170" s="39"/>
      <c r="H170" s="40">
        <v>0.47916666666666669</v>
      </c>
      <c r="I170" s="41">
        <v>1664</v>
      </c>
      <c r="J170" s="37" t="s">
        <v>44</v>
      </c>
      <c r="K170" s="37" t="s">
        <v>56</v>
      </c>
      <c r="L170" s="37" t="s">
        <v>33</v>
      </c>
      <c r="M170" s="37" t="s">
        <v>21</v>
      </c>
      <c r="N170" s="42">
        <v>1286</v>
      </c>
      <c r="O170" s="41">
        <f t="shared" ref="O170" si="225">N170+R170-S170</f>
        <v>1289</v>
      </c>
      <c r="P170" s="43">
        <f t="shared" ref="P170" si="226">100%*N170/I170</f>
        <v>0.77283653846153844</v>
      </c>
      <c r="Q170" s="44">
        <f t="shared" ref="Q170" si="227">100%*O170/I170</f>
        <v>0.77463942307692313</v>
      </c>
      <c r="R170" s="41">
        <v>17</v>
      </c>
      <c r="S170" s="41">
        <v>14</v>
      </c>
      <c r="T170" s="42">
        <f t="shared" ref="T170" si="228">N170-S170</f>
        <v>1272</v>
      </c>
      <c r="U170" s="45">
        <f t="shared" ref="U170" si="229">N170+R170</f>
        <v>1303</v>
      </c>
      <c r="V170" s="16"/>
    </row>
    <row r="171" spans="1:22" s="1" customFormat="1" x14ac:dyDescent="0.25">
      <c r="A171" s="101">
        <v>161</v>
      </c>
      <c r="B171" s="37" t="s">
        <v>157</v>
      </c>
      <c r="C171" s="37" t="s">
        <v>137</v>
      </c>
      <c r="D171" s="38">
        <v>91112789</v>
      </c>
      <c r="E171" s="39">
        <v>43394</v>
      </c>
      <c r="F171" s="40">
        <v>0.29166666666666669</v>
      </c>
      <c r="G171" s="39"/>
      <c r="H171" s="40">
        <v>0.8125</v>
      </c>
      <c r="I171" s="41">
        <v>1339</v>
      </c>
      <c r="J171" s="37" t="s">
        <v>44</v>
      </c>
      <c r="K171" s="37" t="s">
        <v>56</v>
      </c>
      <c r="L171" s="37" t="s">
        <v>27</v>
      </c>
      <c r="M171" s="37" t="s">
        <v>158</v>
      </c>
      <c r="N171" s="42">
        <v>1248</v>
      </c>
      <c r="O171" s="41">
        <f>N171+R171-S171</f>
        <v>1244</v>
      </c>
      <c r="P171" s="43">
        <f>100%*N171/I171</f>
        <v>0.93203883495145634</v>
      </c>
      <c r="Q171" s="44">
        <f>100%*O171/I171</f>
        <v>0.92905153099327853</v>
      </c>
      <c r="R171" s="41">
        <v>0</v>
      </c>
      <c r="S171" s="41">
        <v>4</v>
      </c>
      <c r="T171" s="42">
        <f>N171-S171</f>
        <v>1244</v>
      </c>
      <c r="U171" s="45">
        <f>N171+R171</f>
        <v>1248</v>
      </c>
      <c r="V171" s="16"/>
    </row>
    <row r="172" spans="1:22" s="1" customFormat="1" x14ac:dyDescent="0.25">
      <c r="A172" s="101">
        <v>162</v>
      </c>
      <c r="B172" s="37" t="s">
        <v>79</v>
      </c>
      <c r="C172" s="37" t="s">
        <v>81</v>
      </c>
      <c r="D172" s="38">
        <v>9641730</v>
      </c>
      <c r="E172" s="39">
        <v>43395</v>
      </c>
      <c r="F172" s="40">
        <v>0.125</v>
      </c>
      <c r="G172" s="39"/>
      <c r="H172" s="40">
        <v>0.95833333333333337</v>
      </c>
      <c r="I172" s="41">
        <v>2506</v>
      </c>
      <c r="J172" s="37" t="s">
        <v>56</v>
      </c>
      <c r="K172" s="37" t="s">
        <v>44</v>
      </c>
      <c r="L172" s="37" t="s">
        <v>117</v>
      </c>
      <c r="M172" s="37" t="s">
        <v>24</v>
      </c>
      <c r="N172" s="42">
        <v>2546</v>
      </c>
      <c r="O172" s="41">
        <f>N172+R172-S172</f>
        <v>2580</v>
      </c>
      <c r="P172" s="43">
        <f>100%*N172/I172</f>
        <v>1.0159616919393455</v>
      </c>
      <c r="Q172" s="44">
        <f>100%*O172/I172</f>
        <v>1.0295291300877893</v>
      </c>
      <c r="R172" s="41">
        <v>2561</v>
      </c>
      <c r="S172" s="41">
        <v>2527</v>
      </c>
      <c r="T172" s="42">
        <f>N172-S172</f>
        <v>19</v>
      </c>
      <c r="U172" s="45">
        <f>N172+R172</f>
        <v>5107</v>
      </c>
      <c r="V172" s="16"/>
    </row>
    <row r="173" spans="1:22" s="1" customFormat="1" x14ac:dyDescent="0.25">
      <c r="A173" s="101">
        <v>163</v>
      </c>
      <c r="B173" s="37" t="s">
        <v>93</v>
      </c>
      <c r="C173" s="37" t="s">
        <v>68</v>
      </c>
      <c r="D173" s="38">
        <v>9246102</v>
      </c>
      <c r="E173" s="39">
        <v>43396</v>
      </c>
      <c r="F173" s="40">
        <v>0.33333333333333331</v>
      </c>
      <c r="G173" s="39"/>
      <c r="H173" s="40">
        <v>0.58333333333333337</v>
      </c>
      <c r="I173" s="41">
        <v>2679</v>
      </c>
      <c r="J173" s="37" t="s">
        <v>44</v>
      </c>
      <c r="K173" s="37" t="s">
        <v>56</v>
      </c>
      <c r="L173" s="37" t="s">
        <v>54</v>
      </c>
      <c r="M173" s="37" t="s">
        <v>97</v>
      </c>
      <c r="N173" s="42">
        <v>2167</v>
      </c>
      <c r="O173" s="41">
        <f t="shared" ref="O173" si="230">N173+R173-S173</f>
        <v>2175</v>
      </c>
      <c r="P173" s="43">
        <f t="shared" ref="P173" si="231">100%*N173/I173</f>
        <v>0.80888391190742814</v>
      </c>
      <c r="Q173" s="44">
        <f t="shared" ref="Q173" si="232">100%*O173/I173</f>
        <v>0.81187010078387456</v>
      </c>
      <c r="R173" s="41">
        <v>25</v>
      </c>
      <c r="S173" s="41">
        <v>17</v>
      </c>
      <c r="T173" s="42">
        <f t="shared" ref="T173" si="233">N173-S173</f>
        <v>2150</v>
      </c>
      <c r="U173" s="45">
        <f t="shared" ref="U173" si="234">N173+R173</f>
        <v>2192</v>
      </c>
      <c r="V173" s="16"/>
    </row>
    <row r="174" spans="1:22" s="1" customFormat="1" x14ac:dyDescent="0.25">
      <c r="A174" s="101">
        <v>164</v>
      </c>
      <c r="B174" s="37" t="s">
        <v>65</v>
      </c>
      <c r="C174" s="37" t="s">
        <v>66</v>
      </c>
      <c r="D174" s="38">
        <v>7225910</v>
      </c>
      <c r="E174" s="39">
        <v>43396</v>
      </c>
      <c r="F174" s="40">
        <v>0.33333333333333331</v>
      </c>
      <c r="G174" s="39"/>
      <c r="H174" s="40">
        <v>0.91666666666666663</v>
      </c>
      <c r="I174" s="41">
        <v>378</v>
      </c>
      <c r="J174" s="37" t="s">
        <v>44</v>
      </c>
      <c r="K174" s="37" t="s">
        <v>56</v>
      </c>
      <c r="L174" s="37" t="s">
        <v>25</v>
      </c>
      <c r="M174" s="37" t="s">
        <v>156</v>
      </c>
      <c r="N174" s="42">
        <v>280</v>
      </c>
      <c r="O174" s="41">
        <f t="shared" ref="O174:O178" si="235">N174+R174-S174</f>
        <v>280</v>
      </c>
      <c r="P174" s="43">
        <f t="shared" ref="P174:P178" si="236">100%*N174/I174</f>
        <v>0.7407407407407407</v>
      </c>
      <c r="Q174" s="44">
        <f t="shared" ref="Q174:Q178" si="237">100%*O174/I174</f>
        <v>0.7407407407407407</v>
      </c>
      <c r="R174" s="41">
        <v>0</v>
      </c>
      <c r="S174" s="41">
        <v>0</v>
      </c>
      <c r="T174" s="42">
        <f t="shared" ref="T174:T178" si="238">N174-S174</f>
        <v>280</v>
      </c>
      <c r="U174" s="45">
        <f t="shared" ref="U174:U178" si="239">N174+R174</f>
        <v>280</v>
      </c>
      <c r="V174" s="16"/>
    </row>
    <row r="175" spans="1:22" s="1" customFormat="1" x14ac:dyDescent="0.25">
      <c r="A175" s="101">
        <v>165</v>
      </c>
      <c r="B175" s="37" t="s">
        <v>124</v>
      </c>
      <c r="C175" s="37" t="s">
        <v>101</v>
      </c>
      <c r="D175" s="38">
        <v>9247144</v>
      </c>
      <c r="E175" s="39">
        <v>43397</v>
      </c>
      <c r="F175" s="40">
        <v>0.29166666666666669</v>
      </c>
      <c r="G175" s="39"/>
      <c r="H175" s="40">
        <v>0.75</v>
      </c>
      <c r="I175" s="41">
        <v>700</v>
      </c>
      <c r="J175" s="37" t="s">
        <v>44</v>
      </c>
      <c r="K175" s="37" t="s">
        <v>56</v>
      </c>
      <c r="L175" s="37" t="s">
        <v>84</v>
      </c>
      <c r="M175" s="37" t="s">
        <v>71</v>
      </c>
      <c r="N175" s="42">
        <v>683</v>
      </c>
      <c r="O175" s="41">
        <f t="shared" si="235"/>
        <v>685</v>
      </c>
      <c r="P175" s="43">
        <f t="shared" si="236"/>
        <v>0.97571428571428576</v>
      </c>
      <c r="Q175" s="44">
        <f t="shared" si="237"/>
        <v>0.97857142857142854</v>
      </c>
      <c r="R175" s="41">
        <v>2</v>
      </c>
      <c r="S175" s="41">
        <v>0</v>
      </c>
      <c r="T175" s="42">
        <f t="shared" si="238"/>
        <v>683</v>
      </c>
      <c r="U175" s="45">
        <f t="shared" si="239"/>
        <v>685</v>
      </c>
      <c r="V175" s="16"/>
    </row>
    <row r="176" spans="1:22" s="1" customFormat="1" x14ac:dyDescent="0.25">
      <c r="A176" s="101">
        <v>166</v>
      </c>
      <c r="B176" s="37" t="s">
        <v>159</v>
      </c>
      <c r="C176" s="37" t="s">
        <v>137</v>
      </c>
      <c r="D176" s="38">
        <v>9221554</v>
      </c>
      <c r="E176" s="39">
        <v>43397</v>
      </c>
      <c r="F176" s="40">
        <v>0.29166666666666669</v>
      </c>
      <c r="G176" s="39"/>
      <c r="H176" s="40">
        <v>0.8125</v>
      </c>
      <c r="I176" s="41">
        <v>1266</v>
      </c>
      <c r="J176" s="37" t="s">
        <v>44</v>
      </c>
      <c r="K176" s="37" t="s">
        <v>56</v>
      </c>
      <c r="L176" s="37" t="s">
        <v>25</v>
      </c>
      <c r="M176" s="37" t="s">
        <v>30</v>
      </c>
      <c r="N176" s="42">
        <v>1178</v>
      </c>
      <c r="O176" s="41">
        <f t="shared" si="235"/>
        <v>1176</v>
      </c>
      <c r="P176" s="43">
        <f t="shared" si="236"/>
        <v>0.93048973143759872</v>
      </c>
      <c r="Q176" s="44">
        <f t="shared" si="237"/>
        <v>0.92890995260663511</v>
      </c>
      <c r="R176" s="41">
        <v>1</v>
      </c>
      <c r="S176" s="41">
        <v>3</v>
      </c>
      <c r="T176" s="42">
        <f t="shared" si="238"/>
        <v>1175</v>
      </c>
      <c r="U176" s="45">
        <f t="shared" si="239"/>
        <v>1179</v>
      </c>
      <c r="V176" s="16"/>
    </row>
    <row r="177" spans="1:22" s="1" customFormat="1" x14ac:dyDescent="0.25">
      <c r="A177" s="101">
        <v>167</v>
      </c>
      <c r="B177" s="37" t="s">
        <v>83</v>
      </c>
      <c r="C177" s="46" t="s">
        <v>72</v>
      </c>
      <c r="D177" s="38">
        <v>7927984</v>
      </c>
      <c r="E177" s="39">
        <v>43398</v>
      </c>
      <c r="F177" s="40">
        <v>0.22222222222222221</v>
      </c>
      <c r="G177" s="39"/>
      <c r="H177" s="40">
        <v>0.47916666666666669</v>
      </c>
      <c r="I177" s="41">
        <v>1664</v>
      </c>
      <c r="J177" s="37" t="s">
        <v>44</v>
      </c>
      <c r="K177" s="37" t="s">
        <v>56</v>
      </c>
      <c r="L177" s="37" t="s">
        <v>27</v>
      </c>
      <c r="M177" s="37" t="s">
        <v>21</v>
      </c>
      <c r="N177" s="42">
        <v>1323</v>
      </c>
      <c r="O177" s="41">
        <f t="shared" si="235"/>
        <v>1316</v>
      </c>
      <c r="P177" s="43">
        <f t="shared" si="236"/>
        <v>0.79507211538461542</v>
      </c>
      <c r="Q177" s="44">
        <f t="shared" si="237"/>
        <v>0.79086538461538458</v>
      </c>
      <c r="R177" s="41">
        <v>13</v>
      </c>
      <c r="S177" s="41">
        <v>20</v>
      </c>
      <c r="T177" s="42">
        <f t="shared" si="238"/>
        <v>1303</v>
      </c>
      <c r="U177" s="45">
        <f t="shared" si="239"/>
        <v>1336</v>
      </c>
      <c r="V177" s="16"/>
    </row>
    <row r="178" spans="1:22" s="1" customFormat="1" x14ac:dyDescent="0.25">
      <c r="A178" s="101">
        <v>168</v>
      </c>
      <c r="B178" s="37" t="s">
        <v>78</v>
      </c>
      <c r="C178" s="46" t="s">
        <v>80</v>
      </c>
      <c r="D178" s="38">
        <v>9438078</v>
      </c>
      <c r="E178" s="39">
        <v>43399</v>
      </c>
      <c r="F178" s="40">
        <v>0.29166666666666669</v>
      </c>
      <c r="G178" s="39"/>
      <c r="H178" s="40">
        <v>0.75</v>
      </c>
      <c r="I178" s="41">
        <v>1328</v>
      </c>
      <c r="J178" s="37" t="s">
        <v>44</v>
      </c>
      <c r="K178" s="37" t="s">
        <v>56</v>
      </c>
      <c r="L178" s="37" t="s">
        <v>27</v>
      </c>
      <c r="M178" s="37" t="s">
        <v>21</v>
      </c>
      <c r="N178" s="42">
        <v>1229</v>
      </c>
      <c r="O178" s="41">
        <f t="shared" si="235"/>
        <v>1229</v>
      </c>
      <c r="P178" s="43">
        <f t="shared" si="236"/>
        <v>0.92545180722891562</v>
      </c>
      <c r="Q178" s="44">
        <f t="shared" si="237"/>
        <v>0.92545180722891562</v>
      </c>
      <c r="R178" s="41">
        <v>1</v>
      </c>
      <c r="S178" s="41">
        <v>1</v>
      </c>
      <c r="T178" s="42">
        <f t="shared" si="238"/>
        <v>1228</v>
      </c>
      <c r="U178" s="45">
        <f t="shared" si="239"/>
        <v>1230</v>
      </c>
      <c r="V178" s="16"/>
    </row>
    <row r="179" spans="1:22" s="1" customFormat="1" x14ac:dyDescent="0.25">
      <c r="A179" s="101">
        <v>169</v>
      </c>
      <c r="B179" s="37" t="s">
        <v>83</v>
      </c>
      <c r="C179" s="46" t="s">
        <v>72</v>
      </c>
      <c r="D179" s="38">
        <v>7927984</v>
      </c>
      <c r="E179" s="39">
        <v>43401</v>
      </c>
      <c r="F179" s="40">
        <v>0.22222222222222221</v>
      </c>
      <c r="G179" s="39"/>
      <c r="H179" s="40">
        <v>0.47916666666666669</v>
      </c>
      <c r="I179" s="41">
        <v>1664</v>
      </c>
      <c r="J179" s="37" t="s">
        <v>44</v>
      </c>
      <c r="K179" s="37" t="s">
        <v>56</v>
      </c>
      <c r="L179" s="37" t="s">
        <v>33</v>
      </c>
      <c r="M179" s="37" t="s">
        <v>21</v>
      </c>
      <c r="N179" s="42">
        <v>1167</v>
      </c>
      <c r="O179" s="41">
        <f t="shared" ref="O179:O185" si="240">N179+R179-S179</f>
        <v>1192</v>
      </c>
      <c r="P179" s="43">
        <f t="shared" ref="P179:P185" si="241">100%*N179/I179</f>
        <v>0.70132211538461542</v>
      </c>
      <c r="Q179" s="44">
        <f t="shared" ref="Q179:Q185" si="242">100%*O179/I179</f>
        <v>0.71634615384615385</v>
      </c>
      <c r="R179" s="41">
        <v>38</v>
      </c>
      <c r="S179" s="41">
        <v>13</v>
      </c>
      <c r="T179" s="42">
        <f t="shared" ref="T179:T185" si="243">N179-S179</f>
        <v>1154</v>
      </c>
      <c r="U179" s="45">
        <f t="shared" ref="U179:U185" si="244">N179+R179</f>
        <v>1205</v>
      </c>
      <c r="V179" s="16"/>
    </row>
    <row r="180" spans="1:22" s="1" customFormat="1" ht="15.75" thickBot="1" x14ac:dyDescent="0.3">
      <c r="A180" s="101">
        <v>170</v>
      </c>
      <c r="B180" s="127" t="s">
        <v>93</v>
      </c>
      <c r="C180" s="127" t="s">
        <v>68</v>
      </c>
      <c r="D180" s="128">
        <v>9246102</v>
      </c>
      <c r="E180" s="129">
        <v>43403</v>
      </c>
      <c r="F180" s="130">
        <v>0.33333333333333331</v>
      </c>
      <c r="G180" s="129"/>
      <c r="H180" s="130">
        <v>0.58333333333333337</v>
      </c>
      <c r="I180" s="131">
        <v>2679</v>
      </c>
      <c r="J180" s="127" t="s">
        <v>44</v>
      </c>
      <c r="K180" s="127" t="s">
        <v>56</v>
      </c>
      <c r="L180" s="127" t="s">
        <v>54</v>
      </c>
      <c r="M180" s="127" t="s">
        <v>97</v>
      </c>
      <c r="N180" s="132">
        <v>2254</v>
      </c>
      <c r="O180" s="131">
        <f t="shared" si="240"/>
        <v>2239</v>
      </c>
      <c r="P180" s="133">
        <f t="shared" si="241"/>
        <v>0.84135871593878309</v>
      </c>
      <c r="Q180" s="134">
        <f t="shared" si="242"/>
        <v>0.83575961179544611</v>
      </c>
      <c r="R180" s="131">
        <v>10</v>
      </c>
      <c r="S180" s="131">
        <v>25</v>
      </c>
      <c r="T180" s="132">
        <f t="shared" si="243"/>
        <v>2229</v>
      </c>
      <c r="U180" s="135">
        <f t="shared" si="244"/>
        <v>2264</v>
      </c>
      <c r="V180" s="16"/>
    </row>
    <row r="181" spans="1:22" s="1" customFormat="1" x14ac:dyDescent="0.25">
      <c r="A181" s="101">
        <v>171</v>
      </c>
      <c r="B181" s="37" t="s">
        <v>79</v>
      </c>
      <c r="C181" s="37" t="s">
        <v>81</v>
      </c>
      <c r="D181" s="38">
        <v>9641730</v>
      </c>
      <c r="E181" s="39">
        <v>43405</v>
      </c>
      <c r="F181" s="40">
        <v>0.125</v>
      </c>
      <c r="G181" s="39"/>
      <c r="H181" s="40">
        <v>0.9375</v>
      </c>
      <c r="I181" s="41">
        <v>2506</v>
      </c>
      <c r="J181" s="37" t="s">
        <v>56</v>
      </c>
      <c r="K181" s="37" t="s">
        <v>44</v>
      </c>
      <c r="L181" s="37" t="s">
        <v>25</v>
      </c>
      <c r="M181" s="37" t="s">
        <v>156</v>
      </c>
      <c r="N181" s="42">
        <v>2531</v>
      </c>
      <c r="O181" s="41">
        <f>N181+R181-S181</f>
        <v>2428</v>
      </c>
      <c r="P181" s="43">
        <f>100%*N181/I181</f>
        <v>1.0099760574620911</v>
      </c>
      <c r="Q181" s="44">
        <f>100%*O181/I181</f>
        <v>0.96887470071827608</v>
      </c>
      <c r="R181" s="41">
        <v>2400</v>
      </c>
      <c r="S181" s="41">
        <v>2503</v>
      </c>
      <c r="T181" s="42">
        <f>N181-S181</f>
        <v>28</v>
      </c>
      <c r="U181" s="45">
        <f>N181+R181</f>
        <v>4931</v>
      </c>
      <c r="V181" s="16"/>
    </row>
    <row r="182" spans="1:22" s="1" customFormat="1" x14ac:dyDescent="0.25">
      <c r="A182" s="101">
        <v>172</v>
      </c>
      <c r="B182" s="37" t="s">
        <v>83</v>
      </c>
      <c r="C182" s="46" t="s">
        <v>72</v>
      </c>
      <c r="D182" s="38">
        <v>7927984</v>
      </c>
      <c r="E182" s="39">
        <v>43405</v>
      </c>
      <c r="F182" s="40">
        <v>0.22222222222222221</v>
      </c>
      <c r="G182" s="39"/>
      <c r="H182" s="40">
        <v>0.47916666666666669</v>
      </c>
      <c r="I182" s="41">
        <v>1664</v>
      </c>
      <c r="J182" s="37" t="s">
        <v>44</v>
      </c>
      <c r="K182" s="37" t="s">
        <v>56</v>
      </c>
      <c r="L182" s="37" t="s">
        <v>27</v>
      </c>
      <c r="M182" s="37" t="s">
        <v>21</v>
      </c>
      <c r="N182" s="42">
        <v>1355</v>
      </c>
      <c r="O182" s="41">
        <f t="shared" si="240"/>
        <v>1376</v>
      </c>
      <c r="P182" s="43">
        <f t="shared" si="241"/>
        <v>0.81430288461538458</v>
      </c>
      <c r="Q182" s="44">
        <f t="shared" si="242"/>
        <v>0.82692307692307687</v>
      </c>
      <c r="R182" s="41">
        <v>59</v>
      </c>
      <c r="S182" s="41">
        <v>38</v>
      </c>
      <c r="T182" s="42">
        <f t="shared" si="243"/>
        <v>1317</v>
      </c>
      <c r="U182" s="45">
        <f t="shared" si="244"/>
        <v>1414</v>
      </c>
      <c r="V182" s="16"/>
    </row>
    <row r="183" spans="1:22" s="1" customFormat="1" x14ac:dyDescent="0.25">
      <c r="A183" s="101">
        <v>173</v>
      </c>
      <c r="B183" s="37" t="s">
        <v>65</v>
      </c>
      <c r="C183" s="37" t="s">
        <v>66</v>
      </c>
      <c r="D183" s="38">
        <v>7225910</v>
      </c>
      <c r="E183" s="39">
        <v>43405</v>
      </c>
      <c r="F183" s="40">
        <v>0.25</v>
      </c>
      <c r="G183" s="39"/>
      <c r="H183" s="40">
        <v>0.75</v>
      </c>
      <c r="I183" s="41">
        <v>378</v>
      </c>
      <c r="J183" s="37" t="s">
        <v>44</v>
      </c>
      <c r="K183" s="37" t="s">
        <v>56</v>
      </c>
      <c r="L183" s="37" t="s">
        <v>21</v>
      </c>
      <c r="M183" s="37" t="s">
        <v>117</v>
      </c>
      <c r="N183" s="42">
        <v>335</v>
      </c>
      <c r="O183" s="41">
        <f t="shared" si="240"/>
        <v>335</v>
      </c>
      <c r="P183" s="43">
        <f t="shared" si="241"/>
        <v>0.88624338624338628</v>
      </c>
      <c r="Q183" s="44">
        <f t="shared" si="242"/>
        <v>0.88624338624338628</v>
      </c>
      <c r="R183" s="41">
        <v>0</v>
      </c>
      <c r="S183" s="41">
        <v>0</v>
      </c>
      <c r="T183" s="42">
        <f t="shared" si="243"/>
        <v>335</v>
      </c>
      <c r="U183" s="45">
        <f t="shared" si="244"/>
        <v>335</v>
      </c>
      <c r="V183" s="16"/>
    </row>
    <row r="184" spans="1:22" s="1" customFormat="1" x14ac:dyDescent="0.25">
      <c r="A184" s="101">
        <v>174</v>
      </c>
      <c r="B184" s="37" t="s">
        <v>160</v>
      </c>
      <c r="C184" s="37" t="s">
        <v>137</v>
      </c>
      <c r="D184" s="38">
        <v>9398888</v>
      </c>
      <c r="E184" s="39">
        <v>43408</v>
      </c>
      <c r="F184" s="40">
        <v>0.16666666666666666</v>
      </c>
      <c r="G184" s="39"/>
      <c r="H184" s="40">
        <v>0.91666666666666663</v>
      </c>
      <c r="I184" s="41">
        <v>2500</v>
      </c>
      <c r="J184" s="37" t="s">
        <v>44</v>
      </c>
      <c r="K184" s="37" t="s">
        <v>56</v>
      </c>
      <c r="L184" s="37" t="s">
        <v>21</v>
      </c>
      <c r="M184" s="37" t="s">
        <v>53</v>
      </c>
      <c r="N184" s="42">
        <v>2480</v>
      </c>
      <c r="O184" s="41">
        <f t="shared" si="240"/>
        <v>2125</v>
      </c>
      <c r="P184" s="43">
        <f t="shared" si="241"/>
        <v>0.99199999999999999</v>
      </c>
      <c r="Q184" s="44">
        <f t="shared" si="242"/>
        <v>0.85</v>
      </c>
      <c r="R184" s="41">
        <v>2013</v>
      </c>
      <c r="S184" s="41">
        <v>2368</v>
      </c>
      <c r="T184" s="42">
        <f t="shared" si="243"/>
        <v>112</v>
      </c>
      <c r="U184" s="45">
        <f t="shared" si="244"/>
        <v>4493</v>
      </c>
      <c r="V184" s="16"/>
    </row>
    <row r="185" spans="1:22" s="1" customFormat="1" x14ac:dyDescent="0.25">
      <c r="A185" s="101">
        <v>175</v>
      </c>
      <c r="B185" s="37" t="s">
        <v>77</v>
      </c>
      <c r="C185" s="37" t="s">
        <v>148</v>
      </c>
      <c r="D185" s="38">
        <v>6602898</v>
      </c>
      <c r="E185" s="39">
        <v>43408</v>
      </c>
      <c r="F185" s="40">
        <v>0.29166666666666669</v>
      </c>
      <c r="G185" s="39"/>
      <c r="H185" s="40">
        <v>0.75</v>
      </c>
      <c r="I185" s="41">
        <v>621</v>
      </c>
      <c r="J185" s="37" t="s">
        <v>44</v>
      </c>
      <c r="K185" s="37" t="s">
        <v>56</v>
      </c>
      <c r="L185" s="37"/>
      <c r="M185" s="37"/>
      <c r="N185" s="42">
        <v>281</v>
      </c>
      <c r="O185" s="41">
        <f t="shared" si="240"/>
        <v>283</v>
      </c>
      <c r="P185" s="43">
        <f t="shared" si="241"/>
        <v>0.45249597423510468</v>
      </c>
      <c r="Q185" s="44">
        <f t="shared" si="242"/>
        <v>0.45571658615136879</v>
      </c>
      <c r="R185" s="41">
        <v>7</v>
      </c>
      <c r="S185" s="41">
        <v>5</v>
      </c>
      <c r="T185" s="42">
        <f t="shared" si="243"/>
        <v>276</v>
      </c>
      <c r="U185" s="45">
        <f t="shared" si="244"/>
        <v>288</v>
      </c>
      <c r="V185" s="16"/>
    </row>
    <row r="186" spans="1:22" s="1" customFormat="1" x14ac:dyDescent="0.25">
      <c r="A186" s="101">
        <v>176</v>
      </c>
      <c r="B186" s="37" t="s">
        <v>83</v>
      </c>
      <c r="C186" s="46" t="s">
        <v>72</v>
      </c>
      <c r="D186" s="38">
        <v>7927984</v>
      </c>
      <c r="E186" s="39">
        <v>43408</v>
      </c>
      <c r="F186" s="40">
        <v>0.22222222222222221</v>
      </c>
      <c r="G186" s="39"/>
      <c r="H186" s="40">
        <v>0.47916666666666669</v>
      </c>
      <c r="I186" s="41">
        <v>1664</v>
      </c>
      <c r="J186" s="37" t="s">
        <v>44</v>
      </c>
      <c r="K186" s="37" t="s">
        <v>56</v>
      </c>
      <c r="L186" s="37" t="s">
        <v>33</v>
      </c>
      <c r="M186" s="37" t="s">
        <v>21</v>
      </c>
      <c r="N186" s="42">
        <v>1074</v>
      </c>
      <c r="O186" s="41">
        <f t="shared" ref="O186:O189" si="245">N186+R186-S186</f>
        <v>1141</v>
      </c>
      <c r="P186" s="43">
        <f t="shared" ref="P186:P189" si="246">100%*N186/I186</f>
        <v>0.64543269230769229</v>
      </c>
      <c r="Q186" s="44">
        <f t="shared" ref="Q186:Q189" si="247">100%*O186/I186</f>
        <v>0.68569711538461542</v>
      </c>
      <c r="R186" s="41">
        <v>125</v>
      </c>
      <c r="S186" s="41">
        <v>58</v>
      </c>
      <c r="T186" s="42">
        <f t="shared" ref="T186:T189" si="248">N186-S186</f>
        <v>1016</v>
      </c>
      <c r="U186" s="45">
        <f t="shared" ref="U186:U189" si="249">N186+R186</f>
        <v>1199</v>
      </c>
      <c r="V186" s="16"/>
    </row>
    <row r="187" spans="1:22" s="1" customFormat="1" x14ac:dyDescent="0.25">
      <c r="A187" s="101">
        <v>177</v>
      </c>
      <c r="B187" s="82" t="s">
        <v>112</v>
      </c>
      <c r="C187" s="83" t="s">
        <v>73</v>
      </c>
      <c r="D187" s="84">
        <v>9169524</v>
      </c>
      <c r="E187" s="85">
        <v>43409</v>
      </c>
      <c r="F187" s="86">
        <v>0.29166666666666669</v>
      </c>
      <c r="G187" s="85"/>
      <c r="H187" s="86">
        <v>0.75</v>
      </c>
      <c r="I187" s="87">
        <v>1874</v>
      </c>
      <c r="J187" s="82" t="s">
        <v>44</v>
      </c>
      <c r="K187" s="82" t="s">
        <v>56</v>
      </c>
      <c r="L187" s="82" t="s">
        <v>71</v>
      </c>
      <c r="M187" s="82" t="s">
        <v>25</v>
      </c>
      <c r="N187" s="88">
        <v>1796</v>
      </c>
      <c r="O187" s="87">
        <f t="shared" si="245"/>
        <v>1796</v>
      </c>
      <c r="P187" s="89">
        <f t="shared" si="246"/>
        <v>0.95837780149413021</v>
      </c>
      <c r="Q187" s="90">
        <f t="shared" si="247"/>
        <v>0.95837780149413021</v>
      </c>
      <c r="R187" s="87">
        <v>0</v>
      </c>
      <c r="S187" s="87">
        <v>0</v>
      </c>
      <c r="T187" s="88">
        <f t="shared" si="248"/>
        <v>1796</v>
      </c>
      <c r="U187" s="91">
        <f t="shared" si="249"/>
        <v>1796</v>
      </c>
      <c r="V187" s="16"/>
    </row>
    <row r="188" spans="1:22" s="1" customFormat="1" ht="15.75" thickBot="1" x14ac:dyDescent="0.3">
      <c r="A188" s="101">
        <v>178</v>
      </c>
      <c r="B188" s="127" t="s">
        <v>93</v>
      </c>
      <c r="C188" s="127" t="s">
        <v>68</v>
      </c>
      <c r="D188" s="128">
        <v>9246102</v>
      </c>
      <c r="E188" s="129">
        <v>43410</v>
      </c>
      <c r="F188" s="130">
        <v>0.33333333333333331</v>
      </c>
      <c r="G188" s="129"/>
      <c r="H188" s="130">
        <v>0.66666666666666663</v>
      </c>
      <c r="I188" s="131">
        <v>2679</v>
      </c>
      <c r="J188" s="127" t="s">
        <v>44</v>
      </c>
      <c r="K188" s="127" t="s">
        <v>56</v>
      </c>
      <c r="L188" s="127" t="s">
        <v>25</v>
      </c>
      <c r="M188" s="127" t="s">
        <v>30</v>
      </c>
      <c r="N188" s="132">
        <v>1927</v>
      </c>
      <c r="O188" s="131">
        <f t="shared" si="245"/>
        <v>1930</v>
      </c>
      <c r="P188" s="133">
        <f t="shared" si="246"/>
        <v>0.7192982456140351</v>
      </c>
      <c r="Q188" s="134">
        <f t="shared" si="247"/>
        <v>0.72041806644270245</v>
      </c>
      <c r="R188" s="131">
        <v>7</v>
      </c>
      <c r="S188" s="131">
        <v>4</v>
      </c>
      <c r="T188" s="132">
        <f t="shared" si="248"/>
        <v>1923</v>
      </c>
      <c r="U188" s="135">
        <f t="shared" si="249"/>
        <v>1934</v>
      </c>
      <c r="V188" s="16"/>
    </row>
    <row r="189" spans="1:22" s="1" customFormat="1" x14ac:dyDescent="0.25">
      <c r="A189" s="101">
        <v>179</v>
      </c>
      <c r="B189" s="118" t="s">
        <v>161</v>
      </c>
      <c r="C189" s="118" t="s">
        <v>137</v>
      </c>
      <c r="D189" s="119">
        <v>9636955</v>
      </c>
      <c r="E189" s="120">
        <v>43411</v>
      </c>
      <c r="F189" s="121">
        <v>0.29166666666666669</v>
      </c>
      <c r="G189" s="120"/>
      <c r="H189" s="121">
        <v>0.75</v>
      </c>
      <c r="I189" s="122">
        <v>3300</v>
      </c>
      <c r="J189" s="118" t="s">
        <v>44</v>
      </c>
      <c r="K189" s="118" t="s">
        <v>56</v>
      </c>
      <c r="L189" s="118" t="s">
        <v>71</v>
      </c>
      <c r="M189" s="118" t="s">
        <v>30</v>
      </c>
      <c r="N189" s="123">
        <v>3264</v>
      </c>
      <c r="O189" s="122">
        <f t="shared" si="245"/>
        <v>3256</v>
      </c>
      <c r="P189" s="124">
        <f t="shared" si="246"/>
        <v>0.98909090909090913</v>
      </c>
      <c r="Q189" s="125">
        <f t="shared" si="247"/>
        <v>0.98666666666666669</v>
      </c>
      <c r="R189" s="122">
        <v>4</v>
      </c>
      <c r="S189" s="122">
        <v>12</v>
      </c>
      <c r="T189" s="123">
        <f t="shared" si="248"/>
        <v>3252</v>
      </c>
      <c r="U189" s="126">
        <f t="shared" si="249"/>
        <v>3268</v>
      </c>
      <c r="V189" s="16"/>
    </row>
    <row r="190" spans="1:22" s="1" customFormat="1" x14ac:dyDescent="0.25">
      <c r="A190" s="101">
        <v>180</v>
      </c>
      <c r="B190" s="37" t="s">
        <v>83</v>
      </c>
      <c r="C190" s="46" t="s">
        <v>72</v>
      </c>
      <c r="D190" s="38">
        <v>7927984</v>
      </c>
      <c r="E190" s="39">
        <v>43412</v>
      </c>
      <c r="F190" s="40">
        <v>0.22222222222222221</v>
      </c>
      <c r="G190" s="39"/>
      <c r="H190" s="40">
        <v>0.47916666666666669</v>
      </c>
      <c r="I190" s="41">
        <v>1664</v>
      </c>
      <c r="J190" s="37" t="s">
        <v>44</v>
      </c>
      <c r="K190" s="37" t="s">
        <v>56</v>
      </c>
      <c r="L190" s="37" t="s">
        <v>33</v>
      </c>
      <c r="M190" s="37" t="s">
        <v>21</v>
      </c>
      <c r="N190" s="42">
        <v>961</v>
      </c>
      <c r="O190" s="41">
        <f t="shared" ref="O190" si="250">N190+R190-S190</f>
        <v>887</v>
      </c>
      <c r="P190" s="43">
        <f t="shared" ref="P190" si="251">100%*N190/I190</f>
        <v>0.57752403846153844</v>
      </c>
      <c r="Q190" s="44">
        <f t="shared" ref="Q190" si="252">100%*O190/I190</f>
        <v>0.53305288461538458</v>
      </c>
      <c r="R190" s="41">
        <v>53</v>
      </c>
      <c r="S190" s="41">
        <v>127</v>
      </c>
      <c r="T190" s="42">
        <f t="shared" ref="T190" si="253">N190-S190</f>
        <v>834</v>
      </c>
      <c r="U190" s="45">
        <f t="shared" ref="U190" si="254">N190+R190</f>
        <v>1014</v>
      </c>
      <c r="V190" s="16"/>
    </row>
    <row r="191" spans="1:22" s="1" customFormat="1" x14ac:dyDescent="0.25">
      <c r="A191" s="101">
        <v>181</v>
      </c>
      <c r="B191" s="37" t="s">
        <v>83</v>
      </c>
      <c r="C191" s="46" t="s">
        <v>72</v>
      </c>
      <c r="D191" s="38">
        <v>7927984</v>
      </c>
      <c r="E191" s="39">
        <v>43415</v>
      </c>
      <c r="F191" s="40">
        <v>0.22222222222222221</v>
      </c>
      <c r="G191" s="39"/>
      <c r="H191" s="40">
        <v>0.47916666666666669</v>
      </c>
      <c r="I191" s="41">
        <v>1664</v>
      </c>
      <c r="J191" s="37" t="s">
        <v>44</v>
      </c>
      <c r="K191" s="37" t="s">
        <v>56</v>
      </c>
      <c r="L191" s="37" t="s">
        <v>33</v>
      </c>
      <c r="M191" s="37" t="s">
        <v>21</v>
      </c>
      <c r="N191" s="42">
        <v>792</v>
      </c>
      <c r="O191" s="41">
        <f t="shared" ref="O191:O195" si="255">N191+R191-S191</f>
        <v>739</v>
      </c>
      <c r="P191" s="43">
        <f t="shared" ref="P191:P199" si="256">100%*N191/I191</f>
        <v>0.47596153846153844</v>
      </c>
      <c r="Q191" s="44">
        <f t="shared" ref="Q191:Q196" si="257">100%*O191/I191</f>
        <v>0.44411057692307693</v>
      </c>
      <c r="R191" s="41">
        <v>0</v>
      </c>
      <c r="S191" s="41">
        <v>53</v>
      </c>
      <c r="T191" s="42">
        <f t="shared" ref="T191:T199" si="258">N191-S191</f>
        <v>739</v>
      </c>
      <c r="U191" s="45">
        <f t="shared" ref="U191:U195" si="259">N191+R191</f>
        <v>792</v>
      </c>
      <c r="V191" s="16"/>
    </row>
    <row r="192" spans="1:22" s="1" customFormat="1" x14ac:dyDescent="0.25">
      <c r="A192" s="101">
        <v>182</v>
      </c>
      <c r="B192" s="82" t="s">
        <v>113</v>
      </c>
      <c r="C192" s="83" t="s">
        <v>110</v>
      </c>
      <c r="D192" s="84">
        <v>9650420</v>
      </c>
      <c r="E192" s="85">
        <v>43418</v>
      </c>
      <c r="F192" s="86">
        <v>0.33333333333333331</v>
      </c>
      <c r="G192" s="85"/>
      <c r="H192" s="86">
        <v>0.58333333333333337</v>
      </c>
      <c r="I192" s="87">
        <v>930</v>
      </c>
      <c r="J192" s="82" t="s">
        <v>44</v>
      </c>
      <c r="K192" s="82" t="s">
        <v>56</v>
      </c>
      <c r="L192" s="82" t="s">
        <v>162</v>
      </c>
      <c r="M192" s="82" t="s">
        <v>116</v>
      </c>
      <c r="N192" s="88">
        <v>934</v>
      </c>
      <c r="O192" s="87">
        <f t="shared" si="255"/>
        <v>933</v>
      </c>
      <c r="P192" s="89">
        <f t="shared" si="256"/>
        <v>1.0043010752688173</v>
      </c>
      <c r="Q192" s="90">
        <f t="shared" si="257"/>
        <v>1.0032258064516129</v>
      </c>
      <c r="R192" s="87">
        <v>0</v>
      </c>
      <c r="S192" s="87">
        <v>1</v>
      </c>
      <c r="T192" s="88">
        <f t="shared" si="258"/>
        <v>933</v>
      </c>
      <c r="U192" s="91">
        <f t="shared" si="259"/>
        <v>934</v>
      </c>
      <c r="V192" s="16"/>
    </row>
    <row r="193" spans="1:22" s="1" customFormat="1" x14ac:dyDescent="0.25">
      <c r="A193" s="101">
        <v>183</v>
      </c>
      <c r="B193" s="37" t="s">
        <v>114</v>
      </c>
      <c r="C193" s="37" t="s">
        <v>164</v>
      </c>
      <c r="D193" s="38">
        <v>9172777</v>
      </c>
      <c r="E193" s="39">
        <v>43419</v>
      </c>
      <c r="F193" s="40">
        <v>0.29166666666666669</v>
      </c>
      <c r="G193" s="39"/>
      <c r="H193" s="40">
        <v>0.79166666666666663</v>
      </c>
      <c r="I193" s="41">
        <v>1700</v>
      </c>
      <c r="J193" s="37" t="s">
        <v>44</v>
      </c>
      <c r="K193" s="37" t="s">
        <v>56</v>
      </c>
      <c r="L193" s="37" t="s">
        <v>21</v>
      </c>
      <c r="M193" s="37" t="s">
        <v>30</v>
      </c>
      <c r="N193" s="42">
        <v>1123</v>
      </c>
      <c r="O193" s="87">
        <f t="shared" si="255"/>
        <v>1129</v>
      </c>
      <c r="P193" s="43">
        <f t="shared" si="256"/>
        <v>0.6605882352941177</v>
      </c>
      <c r="Q193" s="44">
        <f t="shared" si="257"/>
        <v>0.66411764705882348</v>
      </c>
      <c r="R193" s="41">
        <v>8</v>
      </c>
      <c r="S193" s="41">
        <v>2</v>
      </c>
      <c r="T193" s="42">
        <f t="shared" si="258"/>
        <v>1121</v>
      </c>
      <c r="U193" s="45">
        <f t="shared" si="259"/>
        <v>1131</v>
      </c>
      <c r="V193" s="16"/>
    </row>
    <row r="194" spans="1:22" s="1" customFormat="1" x14ac:dyDescent="0.25">
      <c r="A194" s="101">
        <v>184</v>
      </c>
      <c r="B194" s="82" t="s">
        <v>163</v>
      </c>
      <c r="C194" s="82" t="s">
        <v>143</v>
      </c>
      <c r="D194" s="84">
        <v>9070632</v>
      </c>
      <c r="E194" s="85">
        <v>43421</v>
      </c>
      <c r="F194" s="86">
        <v>0.29166666666666669</v>
      </c>
      <c r="G194" s="85"/>
      <c r="H194" s="86">
        <v>0.75</v>
      </c>
      <c r="I194" s="87">
        <v>2076</v>
      </c>
      <c r="J194" s="82" t="s">
        <v>44</v>
      </c>
      <c r="K194" s="82" t="s">
        <v>56</v>
      </c>
      <c r="L194" s="82" t="s">
        <v>29</v>
      </c>
      <c r="M194" s="82" t="s">
        <v>31</v>
      </c>
      <c r="N194" s="88">
        <v>1742</v>
      </c>
      <c r="O194" s="87">
        <f t="shared" si="255"/>
        <v>1742</v>
      </c>
      <c r="P194" s="89">
        <f t="shared" si="256"/>
        <v>0.83911368015414256</v>
      </c>
      <c r="Q194" s="44">
        <f t="shared" si="257"/>
        <v>0.83911368015414256</v>
      </c>
      <c r="R194" s="87">
        <v>0</v>
      </c>
      <c r="S194" s="87">
        <v>0</v>
      </c>
      <c r="T194" s="88">
        <f t="shared" si="258"/>
        <v>1742</v>
      </c>
      <c r="U194" s="91">
        <f t="shared" si="259"/>
        <v>1742</v>
      </c>
      <c r="V194" s="16"/>
    </row>
    <row r="195" spans="1:22" s="1" customFormat="1" ht="15.75" thickBot="1" x14ac:dyDescent="0.3">
      <c r="A195" s="101">
        <v>185</v>
      </c>
      <c r="B195" s="37" t="s">
        <v>135</v>
      </c>
      <c r="C195" s="37" t="s">
        <v>137</v>
      </c>
      <c r="D195" s="38">
        <v>9362542</v>
      </c>
      <c r="E195" s="39">
        <v>43421</v>
      </c>
      <c r="F195" s="40">
        <v>0.33333333333333331</v>
      </c>
      <c r="G195" s="39"/>
      <c r="H195" s="40">
        <v>0.75</v>
      </c>
      <c r="I195" s="41">
        <v>2050</v>
      </c>
      <c r="J195" s="37" t="s">
        <v>44</v>
      </c>
      <c r="K195" s="37" t="s">
        <v>56</v>
      </c>
      <c r="L195" s="37" t="s">
        <v>25</v>
      </c>
      <c r="M195" s="37" t="s">
        <v>30</v>
      </c>
      <c r="N195" s="42">
        <v>1991</v>
      </c>
      <c r="O195" s="87">
        <f t="shared" si="255"/>
        <v>1988</v>
      </c>
      <c r="P195" s="43">
        <f t="shared" si="256"/>
        <v>0.97121951219512193</v>
      </c>
      <c r="Q195" s="44">
        <f t="shared" si="257"/>
        <v>0.96975609756097558</v>
      </c>
      <c r="R195" s="41">
        <v>3</v>
      </c>
      <c r="S195" s="41">
        <v>6</v>
      </c>
      <c r="T195" s="42">
        <f t="shared" si="258"/>
        <v>1985</v>
      </c>
      <c r="U195" s="45">
        <f t="shared" si="259"/>
        <v>1994</v>
      </c>
      <c r="V195" s="16"/>
    </row>
    <row r="196" spans="1:22" s="13" customFormat="1" ht="15.75" thickBot="1" x14ac:dyDescent="0.3">
      <c r="A196" s="101">
        <v>186</v>
      </c>
      <c r="B196" s="7" t="s">
        <v>111</v>
      </c>
      <c r="C196" s="37" t="s">
        <v>68</v>
      </c>
      <c r="D196" s="21">
        <v>9387085</v>
      </c>
      <c r="E196" s="8">
        <v>43425</v>
      </c>
      <c r="F196" s="9">
        <v>0.33333333333333331</v>
      </c>
      <c r="G196" s="10"/>
      <c r="H196" s="9">
        <v>0.75</v>
      </c>
      <c r="I196" s="4">
        <v>3605</v>
      </c>
      <c r="J196" s="11" t="s">
        <v>44</v>
      </c>
      <c r="K196" s="11" t="s">
        <v>43</v>
      </c>
      <c r="L196" s="11" t="s">
        <v>74</v>
      </c>
      <c r="M196" s="11" t="s">
        <v>27</v>
      </c>
      <c r="N196" s="4">
        <v>2538</v>
      </c>
      <c r="O196" s="4">
        <f>N196+R196-S196</f>
        <v>2536</v>
      </c>
      <c r="P196" s="5">
        <f t="shared" si="256"/>
        <v>0.70402219140083222</v>
      </c>
      <c r="Q196" s="5">
        <f t="shared" si="257"/>
        <v>0.70346740638002769</v>
      </c>
      <c r="R196" s="4">
        <v>0</v>
      </c>
      <c r="S196" s="4">
        <v>2</v>
      </c>
      <c r="T196" s="12">
        <f t="shared" si="258"/>
        <v>2536</v>
      </c>
      <c r="U196" s="12">
        <f>N196+R196</f>
        <v>2538</v>
      </c>
      <c r="V196" s="15"/>
    </row>
    <row r="197" spans="1:22" s="13" customFormat="1" ht="15.75" thickBot="1" x14ac:dyDescent="0.3">
      <c r="A197" s="101">
        <v>187</v>
      </c>
      <c r="B197" s="7" t="s">
        <v>111</v>
      </c>
      <c r="C197" s="37" t="s">
        <v>68</v>
      </c>
      <c r="D197" s="21">
        <v>9387085</v>
      </c>
      <c r="E197" s="8">
        <v>43437</v>
      </c>
      <c r="F197" s="9">
        <v>0.33333333333333331</v>
      </c>
      <c r="G197" s="10"/>
      <c r="H197" s="9">
        <v>0.75</v>
      </c>
      <c r="I197" s="4">
        <v>3605</v>
      </c>
      <c r="J197" s="11" t="s">
        <v>44</v>
      </c>
      <c r="K197" s="11" t="s">
        <v>43</v>
      </c>
      <c r="L197" s="11" t="s">
        <v>74</v>
      </c>
      <c r="M197" s="11" t="s">
        <v>27</v>
      </c>
      <c r="N197" s="4">
        <v>2488</v>
      </c>
      <c r="O197" s="4">
        <f>N197+R197-S197</f>
        <v>2487</v>
      </c>
      <c r="P197" s="5">
        <f t="shared" ref="P197" si="260">100%*N197/I197</f>
        <v>0.69015256588072127</v>
      </c>
      <c r="Q197" s="5">
        <f t="shared" ref="Q197:Q198" si="261">100%*O197/I197</f>
        <v>0.68987517337031901</v>
      </c>
      <c r="R197" s="4">
        <v>2</v>
      </c>
      <c r="S197" s="4">
        <v>3</v>
      </c>
      <c r="T197" s="12">
        <f t="shared" ref="T197" si="262">N197-S197</f>
        <v>2485</v>
      </c>
      <c r="U197" s="12">
        <f>N197+R197</f>
        <v>2490</v>
      </c>
      <c r="V197" s="15"/>
    </row>
    <row r="198" spans="1:22" s="13" customFormat="1" ht="15.75" thickBot="1" x14ac:dyDescent="0.3">
      <c r="A198" s="101">
        <v>188</v>
      </c>
      <c r="B198" s="7" t="s">
        <v>129</v>
      </c>
      <c r="C198" s="7" t="s">
        <v>164</v>
      </c>
      <c r="D198" s="21">
        <v>9237345</v>
      </c>
      <c r="E198" s="8">
        <v>43441</v>
      </c>
      <c r="F198" s="9">
        <v>0.29166666666666669</v>
      </c>
      <c r="G198" s="10"/>
      <c r="H198" s="9">
        <v>0.70833333333333337</v>
      </c>
      <c r="I198" s="4">
        <v>2680</v>
      </c>
      <c r="J198" s="11" t="s">
        <v>44</v>
      </c>
      <c r="K198" s="11" t="s">
        <v>56</v>
      </c>
      <c r="L198" s="11" t="s">
        <v>25</v>
      </c>
      <c r="M198" s="11" t="s">
        <v>30</v>
      </c>
      <c r="N198" s="4">
        <v>1898</v>
      </c>
      <c r="O198" s="4">
        <f>N198+R198-S198</f>
        <v>1901</v>
      </c>
      <c r="P198" s="5">
        <f t="shared" si="256"/>
        <v>0.70820895522388061</v>
      </c>
      <c r="Q198" s="5">
        <f t="shared" si="261"/>
        <v>0.70932835820895523</v>
      </c>
      <c r="R198" s="4">
        <v>4</v>
      </c>
      <c r="S198" s="4">
        <v>1</v>
      </c>
      <c r="T198" s="12">
        <f t="shared" si="258"/>
        <v>1897</v>
      </c>
      <c r="U198" s="12">
        <f>N198+R198</f>
        <v>1902</v>
      </c>
      <c r="V198" s="15"/>
    </row>
    <row r="199" spans="1:22" s="13" customFormat="1" ht="15.75" thickBot="1" x14ac:dyDescent="0.3">
      <c r="A199" s="101">
        <v>189</v>
      </c>
      <c r="B199" s="7" t="s">
        <v>111</v>
      </c>
      <c r="C199" s="37" t="s">
        <v>68</v>
      </c>
      <c r="D199" s="21">
        <v>9387085</v>
      </c>
      <c r="E199" s="8">
        <v>43449</v>
      </c>
      <c r="F199" s="9">
        <v>0.33333333333333331</v>
      </c>
      <c r="G199" s="10"/>
      <c r="H199" s="9">
        <v>0.75</v>
      </c>
      <c r="I199" s="4">
        <v>3605</v>
      </c>
      <c r="J199" s="11" t="s">
        <v>44</v>
      </c>
      <c r="K199" s="11" t="s">
        <v>43</v>
      </c>
      <c r="L199" s="11" t="s">
        <v>74</v>
      </c>
      <c r="M199" s="11" t="s">
        <v>27</v>
      </c>
      <c r="N199" s="4">
        <v>2598</v>
      </c>
      <c r="O199" s="4">
        <f>N199+R199-S199</f>
        <v>2595</v>
      </c>
      <c r="P199" s="5">
        <f t="shared" si="256"/>
        <v>0.72066574202496536</v>
      </c>
      <c r="Q199" s="5">
        <f t="shared" ref="Q199" si="263">100%*O199/I199</f>
        <v>0.71983356449375868</v>
      </c>
      <c r="R199" s="4">
        <v>0</v>
      </c>
      <c r="S199" s="4">
        <v>3</v>
      </c>
      <c r="T199" s="12">
        <f t="shared" si="258"/>
        <v>2595</v>
      </c>
      <c r="U199" s="12">
        <f>N199+R199</f>
        <v>2598</v>
      </c>
      <c r="V199" s="15"/>
    </row>
    <row r="200" spans="1:22" s="13" customFormat="1" ht="15.75" thickBot="1" x14ac:dyDescent="0.3">
      <c r="A200" s="101"/>
      <c r="B200" s="7"/>
      <c r="C200" s="7"/>
      <c r="D200" s="21"/>
      <c r="E200" s="8"/>
      <c r="F200" s="9"/>
      <c r="G200" s="10"/>
      <c r="H200" s="9"/>
      <c r="I200" s="4"/>
      <c r="J200" s="11"/>
      <c r="K200" s="11"/>
      <c r="L200" s="11"/>
      <c r="M200" s="11"/>
      <c r="N200" s="4"/>
      <c r="O200" s="4"/>
      <c r="P200" s="5"/>
      <c r="Q200" s="5"/>
      <c r="R200" s="4"/>
      <c r="S200" s="4"/>
      <c r="T200" s="12"/>
      <c r="U200" s="12"/>
      <c r="V200" s="15"/>
    </row>
    <row r="201" spans="1:22" s="13" customFormat="1" x14ac:dyDescent="0.25">
      <c r="A201" s="101"/>
      <c r="B201" s="7"/>
      <c r="C201" s="7"/>
      <c r="D201" s="21"/>
      <c r="E201" s="8"/>
      <c r="F201" s="9"/>
      <c r="G201" s="10"/>
      <c r="H201" s="9"/>
      <c r="I201" s="4"/>
      <c r="J201" s="11"/>
      <c r="K201" s="11"/>
      <c r="L201" s="11"/>
      <c r="M201" s="11"/>
      <c r="N201" s="4"/>
      <c r="O201" s="4"/>
      <c r="P201" s="5"/>
      <c r="Q201" s="5"/>
      <c r="R201" s="4"/>
      <c r="S201" s="4"/>
      <c r="T201" s="12"/>
      <c r="U201" s="12"/>
      <c r="V201" s="15"/>
    </row>
    <row r="202" spans="1:22" s="1" customFormat="1" ht="15.75" thickBot="1" x14ac:dyDescent="0.3">
      <c r="A202" s="105"/>
      <c r="B202" s="106"/>
      <c r="C202" s="106"/>
      <c r="D202" s="108"/>
      <c r="E202" s="109"/>
      <c r="F202" s="110"/>
      <c r="G202" s="109"/>
      <c r="H202" s="110"/>
      <c r="I202" s="111"/>
      <c r="J202" s="106"/>
      <c r="K202" s="106"/>
      <c r="L202" s="106"/>
      <c r="M202" s="106"/>
      <c r="N202" s="112"/>
      <c r="O202" s="111"/>
      <c r="P202" s="113"/>
      <c r="Q202" s="114"/>
      <c r="R202" s="111"/>
      <c r="S202" s="111"/>
      <c r="T202" s="112"/>
      <c r="U202" s="115"/>
      <c r="V202" s="16"/>
    </row>
    <row r="203" spans="1:22" s="1" customFormat="1" ht="15.75" thickBot="1" x14ac:dyDescent="0.3">
      <c r="A203" s="26"/>
      <c r="B203" s="94"/>
      <c r="C203" s="94"/>
      <c r="D203" s="95"/>
      <c r="E203" s="6"/>
      <c r="F203" s="96"/>
      <c r="G203" s="6"/>
      <c r="H203" s="96"/>
      <c r="I203" s="97"/>
      <c r="J203" s="94"/>
      <c r="K203" s="94"/>
      <c r="L203" s="94"/>
      <c r="M203" s="94"/>
      <c r="N203" s="98"/>
      <c r="O203" s="97"/>
      <c r="P203" s="99"/>
      <c r="Q203" s="100"/>
      <c r="R203" s="97"/>
      <c r="S203" s="97"/>
      <c r="T203" s="98"/>
      <c r="U203" s="98"/>
      <c r="V203" s="16"/>
    </row>
    <row r="204" spans="1:22" ht="20.25" thickTop="1" thickBot="1" x14ac:dyDescent="0.35">
      <c r="M204" s="20" t="s">
        <v>69</v>
      </c>
      <c r="N204" s="20">
        <f>SUM(N11:N202)</f>
        <v>279480</v>
      </c>
      <c r="O204" s="24"/>
      <c r="P204" s="24"/>
      <c r="Q204" s="24"/>
      <c r="R204" s="20">
        <f>SUM(R11:R202)</f>
        <v>18485</v>
      </c>
      <c r="S204" s="20">
        <f>SUM(S11:S202)</f>
        <v>19125</v>
      </c>
      <c r="T204" s="20">
        <f>SUM(T11:T202)</f>
        <v>260355</v>
      </c>
      <c r="U204" s="25">
        <f>SUM(U11:U202)</f>
        <v>297965</v>
      </c>
    </row>
    <row r="205" spans="1:22" ht="15.75" thickTop="1" x14ac:dyDescent="0.25"/>
  </sheetData>
  <autoFilter ref="C7:C205" xr:uid="{00000000-0009-0000-0000-000004000000}"/>
  <mergeCells count="19">
    <mergeCell ref="P9:Q9"/>
    <mergeCell ref="R9:R10"/>
    <mergeCell ref="S9:S10"/>
    <mergeCell ref="T9:T10"/>
    <mergeCell ref="U9:U10"/>
    <mergeCell ref="N9:O9"/>
    <mergeCell ref="A7:G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M9:M10"/>
  </mergeCells>
  <pageMargins left="0.25" right="0.25" top="0.75" bottom="0.75" header="0.3" footer="0.3"/>
  <pageSetup paperSize="8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7:V219"/>
  <sheetViews>
    <sheetView zoomScale="85" zoomScaleNormal="85" workbookViewId="0">
      <pane ySplit="10" topLeftCell="A203" activePane="bottomLeft" state="frozen"/>
      <selection pane="bottomLeft" activeCell="V1" sqref="V1:V1048576"/>
    </sheetView>
  </sheetViews>
  <sheetFormatPr defaultRowHeight="15" x14ac:dyDescent="0.25"/>
  <cols>
    <col min="1" max="1" width="7.42578125" style="19" customWidth="1"/>
    <col min="2" max="2" width="23.85546875" customWidth="1"/>
    <col min="3" max="3" width="39.5703125" bestFit="1" customWidth="1"/>
    <col min="4" max="4" width="12.5703125" bestFit="1" customWidth="1"/>
    <col min="5" max="5" width="16.7109375" customWidth="1"/>
    <col min="6" max="6" width="11.42578125" bestFit="1" customWidth="1"/>
    <col min="7" max="7" width="12.5703125" hidden="1" customWidth="1"/>
    <col min="8" max="8" width="12.5703125" bestFit="1" customWidth="1"/>
    <col min="9" max="9" width="15.140625" customWidth="1"/>
    <col min="10" max="10" width="10.42578125" style="14" bestFit="1" customWidth="1"/>
    <col min="11" max="11" width="10.42578125" style="14" customWidth="1"/>
    <col min="12" max="12" width="17" customWidth="1"/>
    <col min="13" max="13" width="14.5703125" customWidth="1"/>
    <col min="14" max="14" width="12.140625" style="14" customWidth="1"/>
    <col min="15" max="15" width="11.7109375" customWidth="1"/>
    <col min="16" max="16" width="10" customWidth="1"/>
    <col min="17" max="17" width="11.7109375" bestFit="1" customWidth="1"/>
    <col min="18" max="18" width="16.42578125" style="14" customWidth="1"/>
    <col min="19" max="19" width="17.7109375" style="14" customWidth="1"/>
    <col min="20" max="21" width="11.42578125" customWidth="1"/>
    <col min="22" max="22" width="9.140625" style="17"/>
  </cols>
  <sheetData>
    <row r="7" spans="1:22" ht="18.75" x14ac:dyDescent="0.3">
      <c r="A7" s="272" t="s">
        <v>165</v>
      </c>
      <c r="B7" s="272"/>
      <c r="C7" s="272"/>
      <c r="D7" s="272"/>
      <c r="E7" s="272"/>
      <c r="F7" s="272"/>
      <c r="G7" s="272"/>
    </row>
    <row r="8" spans="1:22" ht="15.75" thickBot="1" x14ac:dyDescent="0.3"/>
    <row r="9" spans="1:22" s="2" customFormat="1" ht="66.75" customHeight="1" x14ac:dyDescent="0.25">
      <c r="A9" s="283" t="s">
        <v>16</v>
      </c>
      <c r="B9" s="283" t="s">
        <v>0</v>
      </c>
      <c r="C9" s="283" t="s">
        <v>1</v>
      </c>
      <c r="D9" s="284" t="s">
        <v>2</v>
      </c>
      <c r="E9" s="279" t="s">
        <v>13</v>
      </c>
      <c r="F9" s="279" t="s">
        <v>3</v>
      </c>
      <c r="G9" s="279" t="s">
        <v>4</v>
      </c>
      <c r="H9" s="279" t="s">
        <v>18</v>
      </c>
      <c r="I9" s="279" t="s">
        <v>32</v>
      </c>
      <c r="J9" s="279" t="s">
        <v>5</v>
      </c>
      <c r="K9" s="286" t="s">
        <v>42</v>
      </c>
      <c r="L9" s="279" t="s">
        <v>6</v>
      </c>
      <c r="M9" s="279" t="s">
        <v>7</v>
      </c>
      <c r="N9" s="279" t="s">
        <v>8</v>
      </c>
      <c r="O9" s="279"/>
      <c r="P9" s="279" t="s">
        <v>9</v>
      </c>
      <c r="Q9" s="279"/>
      <c r="R9" s="279" t="s">
        <v>10</v>
      </c>
      <c r="S9" s="279" t="s">
        <v>11</v>
      </c>
      <c r="T9" s="279" t="s">
        <v>12</v>
      </c>
      <c r="U9" s="281" t="s">
        <v>102</v>
      </c>
      <c r="V9" s="18"/>
    </row>
    <row r="10" spans="1:22" s="1" customFormat="1" ht="15.75" thickBot="1" x14ac:dyDescent="0.3">
      <c r="A10" s="276"/>
      <c r="B10" s="276"/>
      <c r="C10" s="276"/>
      <c r="D10" s="285"/>
      <c r="E10" s="280"/>
      <c r="F10" s="280"/>
      <c r="G10" s="280"/>
      <c r="H10" s="280"/>
      <c r="I10" s="280"/>
      <c r="J10" s="280"/>
      <c r="K10" s="287"/>
      <c r="L10" s="280"/>
      <c r="M10" s="280"/>
      <c r="N10" s="173" t="s">
        <v>14</v>
      </c>
      <c r="O10" s="173" t="s">
        <v>15</v>
      </c>
      <c r="P10" s="173" t="s">
        <v>14</v>
      </c>
      <c r="Q10" s="173" t="s">
        <v>15</v>
      </c>
      <c r="R10" s="280"/>
      <c r="S10" s="280"/>
      <c r="T10" s="280"/>
      <c r="U10" s="282"/>
      <c r="V10" s="16"/>
    </row>
    <row r="11" spans="1:22" s="1" customFormat="1" x14ac:dyDescent="0.25">
      <c r="A11" s="27">
        <v>1</v>
      </c>
      <c r="B11" s="58" t="s">
        <v>88</v>
      </c>
      <c r="C11" s="46" t="s">
        <v>68</v>
      </c>
      <c r="D11" s="67">
        <v>9210153</v>
      </c>
      <c r="E11" s="68">
        <v>43513</v>
      </c>
      <c r="F11" s="69">
        <v>0.29166666666666669</v>
      </c>
      <c r="G11" s="68"/>
      <c r="H11" s="69">
        <v>0.60416666666666663</v>
      </c>
      <c r="I11" s="32">
        <v>2679</v>
      </c>
      <c r="J11" s="58" t="s">
        <v>44</v>
      </c>
      <c r="K11" s="58" t="s">
        <v>43</v>
      </c>
      <c r="L11" s="58" t="s">
        <v>25</v>
      </c>
      <c r="M11" s="58" t="s">
        <v>59</v>
      </c>
      <c r="N11" s="32">
        <v>2042</v>
      </c>
      <c r="O11" s="32">
        <f t="shared" ref="O11:O13" si="0">N11+R11-S11</f>
        <v>2042</v>
      </c>
      <c r="P11" s="35">
        <f t="shared" ref="P11" si="1">100%*N11/I11</f>
        <v>0.76222471071295261</v>
      </c>
      <c r="Q11" s="35">
        <f t="shared" ref="Q11" si="2">100%*O11/I11</f>
        <v>0.76222471071295261</v>
      </c>
      <c r="R11" s="32">
        <v>0</v>
      </c>
      <c r="S11" s="32">
        <v>0</v>
      </c>
      <c r="T11" s="32">
        <f t="shared" ref="T11" si="3">N11-S11</f>
        <v>2042</v>
      </c>
      <c r="U11" s="70">
        <f t="shared" ref="U11" si="4">N11+R11</f>
        <v>2042</v>
      </c>
      <c r="V11" s="16"/>
    </row>
    <row r="12" spans="1:22" s="13" customFormat="1" x14ac:dyDescent="0.25">
      <c r="A12" s="174">
        <v>2</v>
      </c>
      <c r="B12" s="46" t="s">
        <v>166</v>
      </c>
      <c r="C12" s="46" t="s">
        <v>164</v>
      </c>
      <c r="D12" s="47">
        <v>9801689</v>
      </c>
      <c r="E12" s="71">
        <v>43536</v>
      </c>
      <c r="F12" s="116">
        <v>0.29166666666666669</v>
      </c>
      <c r="G12" s="71"/>
      <c r="H12" s="116">
        <v>0.75</v>
      </c>
      <c r="I12" s="41">
        <v>5260</v>
      </c>
      <c r="J12" s="46" t="s">
        <v>44</v>
      </c>
      <c r="K12" s="46" t="s">
        <v>56</v>
      </c>
      <c r="L12" s="46" t="s">
        <v>167</v>
      </c>
      <c r="M12" s="46" t="s">
        <v>109</v>
      </c>
      <c r="N12" s="41">
        <v>2925</v>
      </c>
      <c r="O12" s="41">
        <f t="shared" si="0"/>
        <v>2816</v>
      </c>
      <c r="P12" s="44">
        <f t="shared" ref="P12:P13" si="5">100%*N12/I12</f>
        <v>0.55608365019011408</v>
      </c>
      <c r="Q12" s="44">
        <f t="shared" ref="Q12:Q13" si="6">100%*O12/I12</f>
        <v>0.535361216730038</v>
      </c>
      <c r="R12" s="41">
        <v>53</v>
      </c>
      <c r="S12" s="41">
        <v>162</v>
      </c>
      <c r="T12" s="41">
        <f t="shared" ref="T12:T13" si="7">N12-S12</f>
        <v>2763</v>
      </c>
      <c r="U12" s="117">
        <f t="shared" ref="U12:U13" si="8">N12+R12</f>
        <v>2978</v>
      </c>
      <c r="V12" s="15"/>
    </row>
    <row r="13" spans="1:22" s="1" customFormat="1" x14ac:dyDescent="0.25">
      <c r="A13" s="174">
        <v>3</v>
      </c>
      <c r="B13" s="46" t="s">
        <v>83</v>
      </c>
      <c r="C13" s="46" t="s">
        <v>72</v>
      </c>
      <c r="D13" s="47">
        <v>7927984</v>
      </c>
      <c r="E13" s="71">
        <v>43541</v>
      </c>
      <c r="F13" s="116">
        <v>0.22222222222222221</v>
      </c>
      <c r="G13" s="71"/>
      <c r="H13" s="116">
        <v>0.5</v>
      </c>
      <c r="I13" s="41">
        <v>1664</v>
      </c>
      <c r="J13" s="46" t="s">
        <v>44</v>
      </c>
      <c r="K13" s="46" t="s">
        <v>56</v>
      </c>
      <c r="L13" s="46" t="s">
        <v>33</v>
      </c>
      <c r="M13" s="46" t="s">
        <v>21</v>
      </c>
      <c r="N13" s="41">
        <v>994</v>
      </c>
      <c r="O13" s="41">
        <f t="shared" si="0"/>
        <v>998</v>
      </c>
      <c r="P13" s="44">
        <f t="shared" si="5"/>
        <v>0.59735576923076927</v>
      </c>
      <c r="Q13" s="44">
        <f t="shared" si="6"/>
        <v>0.59975961538461542</v>
      </c>
      <c r="R13" s="41">
        <v>4</v>
      </c>
      <c r="S13" s="41">
        <v>0</v>
      </c>
      <c r="T13" s="41">
        <f t="shared" si="7"/>
        <v>994</v>
      </c>
      <c r="U13" s="117">
        <f t="shared" si="8"/>
        <v>998</v>
      </c>
      <c r="V13" s="16"/>
    </row>
    <row r="14" spans="1:22" s="1" customFormat="1" x14ac:dyDescent="0.25">
      <c r="A14" s="174">
        <v>4</v>
      </c>
      <c r="B14" s="46" t="s">
        <v>83</v>
      </c>
      <c r="C14" s="46" t="s">
        <v>72</v>
      </c>
      <c r="D14" s="47">
        <v>7927984</v>
      </c>
      <c r="E14" s="71">
        <v>43545</v>
      </c>
      <c r="F14" s="116">
        <v>0.22222222222222221</v>
      </c>
      <c r="G14" s="71"/>
      <c r="H14" s="116">
        <v>0.5</v>
      </c>
      <c r="I14" s="41">
        <v>1664</v>
      </c>
      <c r="J14" s="46" t="s">
        <v>44</v>
      </c>
      <c r="K14" s="46" t="s">
        <v>56</v>
      </c>
      <c r="L14" s="46" t="s">
        <v>27</v>
      </c>
      <c r="M14" s="46" t="s">
        <v>21</v>
      </c>
      <c r="N14" s="41">
        <v>744</v>
      </c>
      <c r="O14" s="41">
        <f t="shared" ref="O14:O16" si="9">N14+R14-S14</f>
        <v>744</v>
      </c>
      <c r="P14" s="44">
        <f t="shared" ref="P14:P16" si="10">100%*N14/I14</f>
        <v>0.44711538461538464</v>
      </c>
      <c r="Q14" s="44">
        <f t="shared" ref="Q14:Q16" si="11">100%*O14/I14</f>
        <v>0.44711538461538464</v>
      </c>
      <c r="R14" s="41">
        <v>0</v>
      </c>
      <c r="S14" s="41">
        <v>0</v>
      </c>
      <c r="T14" s="41">
        <f t="shared" ref="T14:T16" si="12">N14-S14</f>
        <v>744</v>
      </c>
      <c r="U14" s="117">
        <f t="shared" ref="U14:U16" si="13">N14+R14</f>
        <v>744</v>
      </c>
      <c r="V14" s="16"/>
    </row>
    <row r="15" spans="1:22" s="1" customFormat="1" x14ac:dyDescent="0.25">
      <c r="A15" s="174">
        <v>5</v>
      </c>
      <c r="B15" s="46" t="s">
        <v>88</v>
      </c>
      <c r="C15" s="46" t="s">
        <v>68</v>
      </c>
      <c r="D15" s="47">
        <v>9210153</v>
      </c>
      <c r="E15" s="71">
        <v>43546</v>
      </c>
      <c r="F15" s="116">
        <v>0.25</v>
      </c>
      <c r="G15" s="71"/>
      <c r="H15" s="116">
        <v>0.58333333333333337</v>
      </c>
      <c r="I15" s="41">
        <v>2679</v>
      </c>
      <c r="J15" s="46" t="s">
        <v>44</v>
      </c>
      <c r="K15" s="46" t="s">
        <v>43</v>
      </c>
      <c r="L15" s="46" t="s">
        <v>22</v>
      </c>
      <c r="M15" s="46" t="s">
        <v>25</v>
      </c>
      <c r="N15" s="41">
        <v>1996</v>
      </c>
      <c r="O15" s="41">
        <f t="shared" si="9"/>
        <v>1996</v>
      </c>
      <c r="P15" s="44">
        <f t="shared" si="10"/>
        <v>0.74505412467338561</v>
      </c>
      <c r="Q15" s="44">
        <f t="shared" si="11"/>
        <v>0.74505412467338561</v>
      </c>
      <c r="R15" s="41">
        <v>0</v>
      </c>
      <c r="S15" s="41">
        <v>0</v>
      </c>
      <c r="T15" s="41">
        <f t="shared" si="12"/>
        <v>1996</v>
      </c>
      <c r="U15" s="117">
        <f t="shared" si="13"/>
        <v>1996</v>
      </c>
      <c r="V15" s="16"/>
    </row>
    <row r="16" spans="1:22" s="1" customFormat="1" x14ac:dyDescent="0.25">
      <c r="A16" s="174">
        <v>6</v>
      </c>
      <c r="B16" s="46" t="s">
        <v>28</v>
      </c>
      <c r="C16" s="46" t="s">
        <v>164</v>
      </c>
      <c r="D16" s="47">
        <v>9239786</v>
      </c>
      <c r="E16" s="71">
        <v>43547</v>
      </c>
      <c r="F16" s="116">
        <v>0.29166666666666669</v>
      </c>
      <c r="G16" s="71"/>
      <c r="H16" s="116">
        <v>0.70833333333333337</v>
      </c>
      <c r="I16" s="41">
        <v>2720</v>
      </c>
      <c r="J16" s="46" t="s">
        <v>44</v>
      </c>
      <c r="K16" s="46" t="s">
        <v>56</v>
      </c>
      <c r="L16" s="46" t="s">
        <v>168</v>
      </c>
      <c r="M16" s="46" t="s">
        <v>22</v>
      </c>
      <c r="N16" s="41">
        <v>2516</v>
      </c>
      <c r="O16" s="41">
        <f t="shared" si="9"/>
        <v>2522</v>
      </c>
      <c r="P16" s="44">
        <f t="shared" si="10"/>
        <v>0.92500000000000004</v>
      </c>
      <c r="Q16" s="44">
        <f t="shared" si="11"/>
        <v>0.92720588235294121</v>
      </c>
      <c r="R16" s="41">
        <v>15</v>
      </c>
      <c r="S16" s="41">
        <v>9</v>
      </c>
      <c r="T16" s="41">
        <f t="shared" si="12"/>
        <v>2507</v>
      </c>
      <c r="U16" s="117">
        <f t="shared" si="13"/>
        <v>2531</v>
      </c>
      <c r="V16" s="16"/>
    </row>
    <row r="17" spans="1:22" s="1" customFormat="1" x14ac:dyDescent="0.25">
      <c r="A17" s="174">
        <v>7</v>
      </c>
      <c r="B17" s="46" t="s">
        <v>83</v>
      </c>
      <c r="C17" s="46" t="s">
        <v>72</v>
      </c>
      <c r="D17" s="47">
        <v>7927984</v>
      </c>
      <c r="E17" s="71">
        <v>43548</v>
      </c>
      <c r="F17" s="116">
        <v>0.22222222222222221</v>
      </c>
      <c r="G17" s="71"/>
      <c r="H17" s="116">
        <v>0.47916666666666669</v>
      </c>
      <c r="I17" s="41">
        <v>1664</v>
      </c>
      <c r="J17" s="46" t="s">
        <v>44</v>
      </c>
      <c r="K17" s="46" t="s">
        <v>56</v>
      </c>
      <c r="L17" s="46" t="s">
        <v>33</v>
      </c>
      <c r="M17" s="46" t="s">
        <v>21</v>
      </c>
      <c r="N17" s="41">
        <v>1117</v>
      </c>
      <c r="O17" s="41">
        <f t="shared" ref="O17:O18" si="14">N17+R17-S17</f>
        <v>1117</v>
      </c>
      <c r="P17" s="44">
        <f t="shared" ref="P17:P18" si="15">100%*N17/I17</f>
        <v>0.67127403846153844</v>
      </c>
      <c r="Q17" s="44">
        <f t="shared" ref="Q17:Q18" si="16">100%*O17/I17</f>
        <v>0.67127403846153844</v>
      </c>
      <c r="R17" s="41">
        <v>0</v>
      </c>
      <c r="S17" s="41">
        <v>0</v>
      </c>
      <c r="T17" s="41">
        <f t="shared" ref="T17:T18" si="17">N17-S17</f>
        <v>1117</v>
      </c>
      <c r="U17" s="117">
        <f t="shared" ref="U17:U18" si="18">N17+R17</f>
        <v>1117</v>
      </c>
      <c r="V17" s="16"/>
    </row>
    <row r="18" spans="1:22" s="1" customFormat="1" x14ac:dyDescent="0.25">
      <c r="A18" s="174">
        <v>8</v>
      </c>
      <c r="B18" s="46" t="s">
        <v>169</v>
      </c>
      <c r="C18" s="46" t="s">
        <v>110</v>
      </c>
      <c r="D18" s="47">
        <v>9796262</v>
      </c>
      <c r="E18" s="71">
        <v>43551</v>
      </c>
      <c r="F18" s="116">
        <v>0.54166666666666663</v>
      </c>
      <c r="G18" s="71"/>
      <c r="H18" s="116">
        <v>0.79166666666666663</v>
      </c>
      <c r="I18" s="41">
        <v>930</v>
      </c>
      <c r="J18" s="46" t="s">
        <v>44</v>
      </c>
      <c r="K18" s="46" t="s">
        <v>56</v>
      </c>
      <c r="L18" s="46" t="s">
        <v>108</v>
      </c>
      <c r="M18" s="46" t="s">
        <v>109</v>
      </c>
      <c r="N18" s="41">
        <v>926</v>
      </c>
      <c r="O18" s="41">
        <f t="shared" si="14"/>
        <v>926</v>
      </c>
      <c r="P18" s="44">
        <f t="shared" si="15"/>
        <v>0.99569892473118282</v>
      </c>
      <c r="Q18" s="44">
        <f t="shared" si="16"/>
        <v>0.99569892473118282</v>
      </c>
      <c r="R18" s="41">
        <v>0</v>
      </c>
      <c r="S18" s="41">
        <v>0</v>
      </c>
      <c r="T18" s="41">
        <f t="shared" si="17"/>
        <v>926</v>
      </c>
      <c r="U18" s="117">
        <f t="shared" si="18"/>
        <v>926</v>
      </c>
      <c r="V18" s="16"/>
    </row>
    <row r="19" spans="1:22" s="1" customFormat="1" x14ac:dyDescent="0.25">
      <c r="A19" s="174">
        <v>9</v>
      </c>
      <c r="B19" s="46" t="s">
        <v>83</v>
      </c>
      <c r="C19" s="46" t="s">
        <v>72</v>
      </c>
      <c r="D19" s="47">
        <v>7927984</v>
      </c>
      <c r="E19" s="71">
        <v>43552</v>
      </c>
      <c r="F19" s="116">
        <v>0.22222222222222221</v>
      </c>
      <c r="G19" s="71"/>
      <c r="H19" s="116">
        <v>0.47916666666666669</v>
      </c>
      <c r="I19" s="41">
        <v>1664</v>
      </c>
      <c r="J19" s="46" t="s">
        <v>44</v>
      </c>
      <c r="K19" s="46" t="s">
        <v>56</v>
      </c>
      <c r="L19" s="46" t="s">
        <v>27</v>
      </c>
      <c r="M19" s="46" t="s">
        <v>21</v>
      </c>
      <c r="N19" s="41">
        <v>973</v>
      </c>
      <c r="O19" s="41">
        <f t="shared" ref="O19:O20" si="19">N19+R19-S19</f>
        <v>973</v>
      </c>
      <c r="P19" s="44">
        <f t="shared" ref="P19:P20" si="20">100%*N19/I19</f>
        <v>0.58473557692307687</v>
      </c>
      <c r="Q19" s="44">
        <f t="shared" ref="Q19:Q20" si="21">100%*O19/I19</f>
        <v>0.58473557692307687</v>
      </c>
      <c r="R19" s="41">
        <v>0</v>
      </c>
      <c r="S19" s="41">
        <v>0</v>
      </c>
      <c r="T19" s="41">
        <f t="shared" ref="T19:T20" si="22">N19-S19</f>
        <v>973</v>
      </c>
      <c r="U19" s="117">
        <f t="shared" ref="U19:U20" si="23">N19+R19</f>
        <v>973</v>
      </c>
      <c r="V19" s="16"/>
    </row>
    <row r="20" spans="1:22" s="1" customFormat="1" x14ac:dyDescent="0.25">
      <c r="A20" s="174">
        <v>10</v>
      </c>
      <c r="B20" s="46" t="s">
        <v>160</v>
      </c>
      <c r="C20" s="46" t="s">
        <v>137</v>
      </c>
      <c r="D20" s="47">
        <v>9398888</v>
      </c>
      <c r="E20" s="71">
        <v>43553</v>
      </c>
      <c r="F20" s="116">
        <v>0.16666666666666666</v>
      </c>
      <c r="G20" s="71"/>
      <c r="H20" s="116">
        <v>0.91666666666666663</v>
      </c>
      <c r="I20" s="41">
        <v>2192</v>
      </c>
      <c r="J20" s="46" t="s">
        <v>56</v>
      </c>
      <c r="K20" s="46" t="s">
        <v>44</v>
      </c>
      <c r="L20" s="46" t="s">
        <v>170</v>
      </c>
      <c r="M20" s="46" t="s">
        <v>21</v>
      </c>
      <c r="N20" s="41">
        <v>2031</v>
      </c>
      <c r="O20" s="41">
        <f t="shared" si="19"/>
        <v>2258</v>
      </c>
      <c r="P20" s="44">
        <f t="shared" si="20"/>
        <v>0.92655109489051091</v>
      </c>
      <c r="Q20" s="44">
        <f t="shared" si="21"/>
        <v>1.0301094890510949</v>
      </c>
      <c r="R20" s="41">
        <v>2166</v>
      </c>
      <c r="S20" s="41">
        <v>1939</v>
      </c>
      <c r="T20" s="41">
        <f t="shared" si="22"/>
        <v>92</v>
      </c>
      <c r="U20" s="117">
        <f t="shared" si="23"/>
        <v>4197</v>
      </c>
      <c r="V20" s="16"/>
    </row>
    <row r="21" spans="1:22" s="1" customFormat="1" ht="15.75" thickBot="1" x14ac:dyDescent="0.3">
      <c r="A21" s="141">
        <v>11</v>
      </c>
      <c r="B21" s="142" t="s">
        <v>83</v>
      </c>
      <c r="C21" s="142" t="s">
        <v>72</v>
      </c>
      <c r="D21" s="143">
        <v>7927984</v>
      </c>
      <c r="E21" s="144">
        <v>43555</v>
      </c>
      <c r="F21" s="145">
        <v>0.22222222222222221</v>
      </c>
      <c r="G21" s="144"/>
      <c r="H21" s="145">
        <v>0.47916666666666669</v>
      </c>
      <c r="I21" s="146">
        <v>1664</v>
      </c>
      <c r="J21" s="142" t="s">
        <v>44</v>
      </c>
      <c r="K21" s="142" t="s">
        <v>56</v>
      </c>
      <c r="L21" s="142" t="s">
        <v>33</v>
      </c>
      <c r="M21" s="142" t="s">
        <v>21</v>
      </c>
      <c r="N21" s="146">
        <v>1343</v>
      </c>
      <c r="O21" s="146">
        <f t="shared" ref="O21" si="24">N21+R21-S21</f>
        <v>1343</v>
      </c>
      <c r="P21" s="147">
        <f t="shared" ref="P21" si="25">100%*N21/I21</f>
        <v>0.80709134615384615</v>
      </c>
      <c r="Q21" s="147">
        <f t="shared" ref="Q21:Q23" si="26">100%*O21/I21</f>
        <v>0.80709134615384615</v>
      </c>
      <c r="R21" s="146">
        <v>0</v>
      </c>
      <c r="S21" s="146">
        <v>0</v>
      </c>
      <c r="T21" s="146">
        <f t="shared" ref="T21" si="27">N21-S21</f>
        <v>1343</v>
      </c>
      <c r="U21" s="148">
        <f t="shared" ref="U21" si="28">N21+R21</f>
        <v>1343</v>
      </c>
      <c r="V21" s="16"/>
    </row>
    <row r="22" spans="1:22" s="1" customFormat="1" x14ac:dyDescent="0.25">
      <c r="A22" s="27">
        <v>12</v>
      </c>
      <c r="B22" s="149" t="s">
        <v>83</v>
      </c>
      <c r="C22" s="149" t="s">
        <v>72</v>
      </c>
      <c r="D22" s="67">
        <v>7927984</v>
      </c>
      <c r="E22" s="150">
        <v>43559</v>
      </c>
      <c r="F22" s="151">
        <v>0.22222222222222221</v>
      </c>
      <c r="G22" s="150"/>
      <c r="H22" s="151">
        <v>0.47916666666666669</v>
      </c>
      <c r="I22" s="152">
        <v>1664</v>
      </c>
      <c r="J22" s="149" t="s">
        <v>44</v>
      </c>
      <c r="K22" s="149" t="s">
        <v>43</v>
      </c>
      <c r="L22" s="149" t="s">
        <v>27</v>
      </c>
      <c r="M22" s="149" t="s">
        <v>21</v>
      </c>
      <c r="N22" s="152">
        <v>800</v>
      </c>
      <c r="O22" s="152">
        <f t="shared" ref="O22:O37" si="29">N22+R22-S22</f>
        <v>800</v>
      </c>
      <c r="P22" s="153">
        <f t="shared" ref="P22:P35" si="30">100%*N22/I22</f>
        <v>0.48076923076923078</v>
      </c>
      <c r="Q22" s="153">
        <f t="shared" si="26"/>
        <v>0.48076923076923078</v>
      </c>
      <c r="R22" s="152">
        <v>0</v>
      </c>
      <c r="S22" s="152">
        <v>0</v>
      </c>
      <c r="T22" s="152">
        <f t="shared" ref="T22:T35" si="31">N22-S22</f>
        <v>800</v>
      </c>
      <c r="U22" s="154">
        <f t="shared" ref="U22:U35" si="32">N22+R22</f>
        <v>800</v>
      </c>
      <c r="V22" s="16"/>
    </row>
    <row r="23" spans="1:22" s="13" customFormat="1" x14ac:dyDescent="0.25">
      <c r="A23" s="101">
        <v>13</v>
      </c>
      <c r="B23" s="155" t="s">
        <v>131</v>
      </c>
      <c r="C23" s="155" t="s">
        <v>164</v>
      </c>
      <c r="D23" s="47">
        <v>9109031</v>
      </c>
      <c r="E23" s="156">
        <v>43561</v>
      </c>
      <c r="F23" s="157">
        <v>0.29166666666666669</v>
      </c>
      <c r="G23" s="156"/>
      <c r="H23" s="157">
        <v>0.70833333333333337</v>
      </c>
      <c r="I23" s="158">
        <v>2394</v>
      </c>
      <c r="J23" s="155" t="s">
        <v>44</v>
      </c>
      <c r="K23" s="155" t="s">
        <v>56</v>
      </c>
      <c r="L23" s="155" t="s">
        <v>170</v>
      </c>
      <c r="M23" s="155" t="s">
        <v>21</v>
      </c>
      <c r="N23" s="158">
        <v>1771</v>
      </c>
      <c r="O23" s="158">
        <f t="shared" si="29"/>
        <v>1774</v>
      </c>
      <c r="P23" s="159">
        <f t="shared" si="30"/>
        <v>0.73976608187134507</v>
      </c>
      <c r="Q23" s="159">
        <f t="shared" si="26"/>
        <v>0.74101921470342524</v>
      </c>
      <c r="R23" s="158">
        <v>3</v>
      </c>
      <c r="S23" s="158">
        <v>0</v>
      </c>
      <c r="T23" s="158">
        <f t="shared" si="31"/>
        <v>1771</v>
      </c>
      <c r="U23" s="160">
        <f t="shared" si="32"/>
        <v>1774</v>
      </c>
      <c r="V23" s="15"/>
    </row>
    <row r="24" spans="1:22" s="1" customFormat="1" x14ac:dyDescent="0.25">
      <c r="A24" s="101">
        <v>14</v>
      </c>
      <c r="B24" s="155" t="s">
        <v>83</v>
      </c>
      <c r="C24" s="155" t="s">
        <v>72</v>
      </c>
      <c r="D24" s="47">
        <v>7927984</v>
      </c>
      <c r="E24" s="156">
        <v>43562</v>
      </c>
      <c r="F24" s="157">
        <v>0.22222222222222221</v>
      </c>
      <c r="G24" s="156"/>
      <c r="H24" s="157">
        <v>0.47916666666666669</v>
      </c>
      <c r="I24" s="158">
        <v>1664</v>
      </c>
      <c r="J24" s="155" t="s">
        <v>44</v>
      </c>
      <c r="K24" s="155" t="s">
        <v>56</v>
      </c>
      <c r="L24" s="155" t="s">
        <v>33</v>
      </c>
      <c r="M24" s="155" t="s">
        <v>21</v>
      </c>
      <c r="N24" s="158">
        <v>932</v>
      </c>
      <c r="O24" s="158">
        <f t="shared" si="29"/>
        <v>932</v>
      </c>
      <c r="P24" s="159">
        <f t="shared" si="30"/>
        <v>0.56009615384615385</v>
      </c>
      <c r="Q24" s="159">
        <f t="shared" ref="Q24:Q37" si="33">100%*O24/I24</f>
        <v>0.56009615384615385</v>
      </c>
      <c r="R24" s="158">
        <v>0</v>
      </c>
      <c r="S24" s="158">
        <v>0</v>
      </c>
      <c r="T24" s="158">
        <f t="shared" si="31"/>
        <v>932</v>
      </c>
      <c r="U24" s="160">
        <f t="shared" si="32"/>
        <v>932</v>
      </c>
      <c r="V24" s="16"/>
    </row>
    <row r="25" spans="1:22" s="1" customFormat="1" x14ac:dyDescent="0.25">
      <c r="A25" s="101">
        <v>15</v>
      </c>
      <c r="B25" s="155" t="s">
        <v>114</v>
      </c>
      <c r="C25" s="155" t="s">
        <v>164</v>
      </c>
      <c r="D25" s="47">
        <v>9172777</v>
      </c>
      <c r="E25" s="156">
        <v>43563</v>
      </c>
      <c r="F25" s="157">
        <v>0.29166666666666669</v>
      </c>
      <c r="G25" s="156"/>
      <c r="H25" s="157">
        <v>0.70833333333333337</v>
      </c>
      <c r="I25" s="158">
        <v>1727</v>
      </c>
      <c r="J25" s="155" t="s">
        <v>44</v>
      </c>
      <c r="K25" s="155" t="s">
        <v>56</v>
      </c>
      <c r="L25" s="155" t="s">
        <v>136</v>
      </c>
      <c r="M25" s="155" t="s">
        <v>22</v>
      </c>
      <c r="N25" s="161">
        <v>947</v>
      </c>
      <c r="O25" s="158">
        <f t="shared" si="29"/>
        <v>945</v>
      </c>
      <c r="P25" s="159">
        <f t="shared" si="30"/>
        <v>0.54834973943254195</v>
      </c>
      <c r="Q25" s="159">
        <f t="shared" si="33"/>
        <v>0.54719166184134338</v>
      </c>
      <c r="R25" s="162">
        <v>8</v>
      </c>
      <c r="S25" s="163">
        <v>10</v>
      </c>
      <c r="T25" s="158">
        <f t="shared" si="31"/>
        <v>937</v>
      </c>
      <c r="U25" s="160">
        <f t="shared" si="32"/>
        <v>955</v>
      </c>
      <c r="V25" s="16"/>
    </row>
    <row r="26" spans="1:22" s="1" customFormat="1" x14ac:dyDescent="0.25">
      <c r="A26" s="101">
        <v>16</v>
      </c>
      <c r="B26" s="155" t="s">
        <v>88</v>
      </c>
      <c r="C26" s="46" t="s">
        <v>68</v>
      </c>
      <c r="D26" s="47">
        <v>9210153</v>
      </c>
      <c r="E26" s="156">
        <v>43566</v>
      </c>
      <c r="F26" s="157">
        <v>0.375</v>
      </c>
      <c r="G26" s="156"/>
      <c r="H26" s="157">
        <v>0.75</v>
      </c>
      <c r="I26" s="158">
        <v>2679</v>
      </c>
      <c r="J26" s="155" t="s">
        <v>44</v>
      </c>
      <c r="K26" s="155" t="s">
        <v>43</v>
      </c>
      <c r="L26" s="155" t="s">
        <v>22</v>
      </c>
      <c r="M26" s="155" t="s">
        <v>25</v>
      </c>
      <c r="N26" s="158">
        <v>2069</v>
      </c>
      <c r="O26" s="158">
        <f>N26+R26-S26</f>
        <v>2065</v>
      </c>
      <c r="P26" s="159">
        <f>100%*N26/I26</f>
        <v>0.77230309817095932</v>
      </c>
      <c r="Q26" s="159">
        <f>100%*O26/I26</f>
        <v>0.77081000373273612</v>
      </c>
      <c r="R26" s="158">
        <v>0</v>
      </c>
      <c r="S26" s="158">
        <v>4</v>
      </c>
      <c r="T26" s="158">
        <f>N26-S26</f>
        <v>2065</v>
      </c>
      <c r="U26" s="160">
        <f>N26+R26</f>
        <v>2069</v>
      </c>
      <c r="V26" s="16"/>
    </row>
    <row r="27" spans="1:22" s="1" customFormat="1" x14ac:dyDescent="0.25">
      <c r="A27" s="101">
        <v>17</v>
      </c>
      <c r="B27" s="155" t="s">
        <v>83</v>
      </c>
      <c r="C27" s="155" t="s">
        <v>72</v>
      </c>
      <c r="D27" s="47">
        <v>7927984</v>
      </c>
      <c r="E27" s="156">
        <v>43566</v>
      </c>
      <c r="F27" s="157">
        <v>0.22222222222222221</v>
      </c>
      <c r="G27" s="156"/>
      <c r="H27" s="157">
        <v>0.47916666666666669</v>
      </c>
      <c r="I27" s="158">
        <v>1664</v>
      </c>
      <c r="J27" s="155" t="s">
        <v>44</v>
      </c>
      <c r="K27" s="155" t="s">
        <v>56</v>
      </c>
      <c r="L27" s="155" t="s">
        <v>27</v>
      </c>
      <c r="M27" s="155" t="s">
        <v>21</v>
      </c>
      <c r="N27" s="158">
        <v>808</v>
      </c>
      <c r="O27" s="158">
        <f t="shared" ref="O27" si="34">N27+R27-S27</f>
        <v>812</v>
      </c>
      <c r="P27" s="159">
        <f t="shared" ref="P27" si="35">100%*N27/I27</f>
        <v>0.48557692307692307</v>
      </c>
      <c r="Q27" s="159">
        <f t="shared" ref="Q27" si="36">100%*O27/I27</f>
        <v>0.48798076923076922</v>
      </c>
      <c r="R27" s="158">
        <v>4</v>
      </c>
      <c r="S27" s="158">
        <v>0</v>
      </c>
      <c r="T27" s="158">
        <f t="shared" ref="T27" si="37">N27-S27</f>
        <v>808</v>
      </c>
      <c r="U27" s="160">
        <f t="shared" ref="U27" si="38">N27+R27</f>
        <v>812</v>
      </c>
      <c r="V27" s="16"/>
    </row>
    <row r="28" spans="1:22" s="1" customFormat="1" x14ac:dyDescent="0.25">
      <c r="A28" s="101">
        <v>18</v>
      </c>
      <c r="B28" s="155" t="s">
        <v>83</v>
      </c>
      <c r="C28" s="155" t="s">
        <v>72</v>
      </c>
      <c r="D28" s="47">
        <v>7927984</v>
      </c>
      <c r="E28" s="156">
        <v>43569</v>
      </c>
      <c r="F28" s="157">
        <v>0.22222222222222221</v>
      </c>
      <c r="G28" s="156"/>
      <c r="H28" s="157">
        <v>0.47916666666666669</v>
      </c>
      <c r="I28" s="158">
        <v>1664</v>
      </c>
      <c r="J28" s="155" t="s">
        <v>44</v>
      </c>
      <c r="K28" s="155" t="s">
        <v>56</v>
      </c>
      <c r="L28" s="155" t="s">
        <v>33</v>
      </c>
      <c r="M28" s="155" t="s">
        <v>21</v>
      </c>
      <c r="N28" s="158">
        <v>1216</v>
      </c>
      <c r="O28" s="158">
        <f t="shared" ref="O28" si="39">N28+R28-S28</f>
        <v>1211</v>
      </c>
      <c r="P28" s="159">
        <f t="shared" ref="P28" si="40">100%*N28/I28</f>
        <v>0.73076923076923073</v>
      </c>
      <c r="Q28" s="159">
        <f t="shared" ref="Q28" si="41">100%*O28/I28</f>
        <v>0.72776442307692313</v>
      </c>
      <c r="R28" s="158">
        <v>0</v>
      </c>
      <c r="S28" s="158">
        <v>5</v>
      </c>
      <c r="T28" s="158">
        <f t="shared" ref="T28" si="42">N28-S28</f>
        <v>1211</v>
      </c>
      <c r="U28" s="160">
        <f t="shared" ref="U28" si="43">N28+R28</f>
        <v>1216</v>
      </c>
      <c r="V28" s="16"/>
    </row>
    <row r="29" spans="1:22" s="1" customFormat="1" x14ac:dyDescent="0.25">
      <c r="A29" s="101">
        <v>19</v>
      </c>
      <c r="B29" s="155" t="s">
        <v>196</v>
      </c>
      <c r="C29" s="155" t="s">
        <v>81</v>
      </c>
      <c r="D29" s="47">
        <v>9106302</v>
      </c>
      <c r="E29" s="156">
        <v>43571</v>
      </c>
      <c r="F29" s="157">
        <v>0.29166666666666669</v>
      </c>
      <c r="G29" s="156"/>
      <c r="H29" s="157">
        <v>0.91666666666666663</v>
      </c>
      <c r="I29" s="158">
        <v>1912</v>
      </c>
      <c r="J29" s="155" t="s">
        <v>44</v>
      </c>
      <c r="K29" s="155" t="s">
        <v>56</v>
      </c>
      <c r="L29" s="155" t="s">
        <v>71</v>
      </c>
      <c r="M29" s="155" t="s">
        <v>21</v>
      </c>
      <c r="N29" s="158">
        <v>2028</v>
      </c>
      <c r="O29" s="158">
        <f t="shared" si="29"/>
        <v>2028</v>
      </c>
      <c r="P29" s="159">
        <f t="shared" si="30"/>
        <v>1.0606694560669456</v>
      </c>
      <c r="Q29" s="159">
        <f t="shared" si="33"/>
        <v>1.0606694560669456</v>
      </c>
      <c r="R29" s="158">
        <v>0</v>
      </c>
      <c r="S29" s="158">
        <v>0</v>
      </c>
      <c r="T29" s="158">
        <f t="shared" si="31"/>
        <v>2028</v>
      </c>
      <c r="U29" s="160">
        <f t="shared" si="32"/>
        <v>2028</v>
      </c>
      <c r="V29" s="16"/>
    </row>
    <row r="30" spans="1:22" s="1" customFormat="1" x14ac:dyDescent="0.25">
      <c r="A30" s="101">
        <v>20</v>
      </c>
      <c r="B30" s="155" t="s">
        <v>149</v>
      </c>
      <c r="C30" s="155" t="s">
        <v>81</v>
      </c>
      <c r="D30" s="47">
        <v>9678408</v>
      </c>
      <c r="E30" s="156">
        <v>43571</v>
      </c>
      <c r="F30" s="157">
        <v>0.125</v>
      </c>
      <c r="G30" s="156"/>
      <c r="H30" s="157">
        <v>0.9375</v>
      </c>
      <c r="I30" s="158">
        <v>2506</v>
      </c>
      <c r="J30" s="155" t="s">
        <v>56</v>
      </c>
      <c r="K30" s="155" t="s">
        <v>44</v>
      </c>
      <c r="L30" s="155" t="s">
        <v>40</v>
      </c>
      <c r="M30" s="155" t="s">
        <v>25</v>
      </c>
      <c r="N30" s="158">
        <v>2285</v>
      </c>
      <c r="O30" s="158">
        <f t="shared" si="29"/>
        <v>2644</v>
      </c>
      <c r="P30" s="159">
        <f t="shared" si="30"/>
        <v>0.91181165203511572</v>
      </c>
      <c r="Q30" s="159">
        <f t="shared" si="33"/>
        <v>1.0550678371907423</v>
      </c>
      <c r="R30" s="158">
        <v>2618</v>
      </c>
      <c r="S30" s="158">
        <v>2259</v>
      </c>
      <c r="T30" s="158">
        <f t="shared" si="31"/>
        <v>26</v>
      </c>
      <c r="U30" s="160">
        <f t="shared" si="32"/>
        <v>4903</v>
      </c>
      <c r="V30" s="16"/>
    </row>
    <row r="31" spans="1:22" s="1" customFormat="1" x14ac:dyDescent="0.25">
      <c r="A31" s="101">
        <v>21</v>
      </c>
      <c r="B31" s="155" t="s">
        <v>159</v>
      </c>
      <c r="C31" s="155" t="s">
        <v>137</v>
      </c>
      <c r="D31" s="47">
        <v>9221554</v>
      </c>
      <c r="E31" s="156">
        <v>43571</v>
      </c>
      <c r="F31" s="157">
        <v>0.20833333333333334</v>
      </c>
      <c r="G31" s="156"/>
      <c r="H31" s="157">
        <v>0.91666666666666663</v>
      </c>
      <c r="I31" s="158">
        <v>1266</v>
      </c>
      <c r="J31" s="155" t="s">
        <v>56</v>
      </c>
      <c r="K31" s="155" t="s">
        <v>44</v>
      </c>
      <c r="L31" s="155" t="s">
        <v>109</v>
      </c>
      <c r="M31" s="155" t="s">
        <v>21</v>
      </c>
      <c r="N31" s="158">
        <v>1135</v>
      </c>
      <c r="O31" s="158">
        <f t="shared" si="29"/>
        <v>1307</v>
      </c>
      <c r="P31" s="159">
        <f t="shared" si="30"/>
        <v>0.89652448657187989</v>
      </c>
      <c r="Q31" s="159">
        <f t="shared" si="33"/>
        <v>1.0323854660347551</v>
      </c>
      <c r="R31" s="158">
        <v>1295</v>
      </c>
      <c r="S31" s="158">
        <v>1123</v>
      </c>
      <c r="T31" s="158">
        <f t="shared" si="31"/>
        <v>12</v>
      </c>
      <c r="U31" s="160">
        <f t="shared" si="32"/>
        <v>2430</v>
      </c>
      <c r="V31" s="16"/>
    </row>
    <row r="32" spans="1:22" s="1" customFormat="1" x14ac:dyDescent="0.25">
      <c r="A32" s="101">
        <v>22</v>
      </c>
      <c r="B32" s="155" t="s">
        <v>83</v>
      </c>
      <c r="C32" s="155" t="s">
        <v>72</v>
      </c>
      <c r="D32" s="47">
        <v>7927984</v>
      </c>
      <c r="E32" s="156">
        <v>43573</v>
      </c>
      <c r="F32" s="157">
        <v>0.22222222222222221</v>
      </c>
      <c r="G32" s="156"/>
      <c r="H32" s="157">
        <v>0.47916666666666669</v>
      </c>
      <c r="I32" s="158">
        <v>1664</v>
      </c>
      <c r="J32" s="155" t="s">
        <v>44</v>
      </c>
      <c r="K32" s="155" t="s">
        <v>56</v>
      </c>
      <c r="L32" s="155" t="s">
        <v>27</v>
      </c>
      <c r="M32" s="155" t="s">
        <v>21</v>
      </c>
      <c r="N32" s="158">
        <v>1386</v>
      </c>
      <c r="O32" s="158">
        <f t="shared" si="29"/>
        <v>1386</v>
      </c>
      <c r="P32" s="159">
        <f t="shared" si="30"/>
        <v>0.83293269230769229</v>
      </c>
      <c r="Q32" s="159">
        <f t="shared" si="33"/>
        <v>0.83293269230769229</v>
      </c>
      <c r="R32" s="158">
        <v>0</v>
      </c>
      <c r="S32" s="158">
        <v>0</v>
      </c>
      <c r="T32" s="158">
        <f t="shared" si="31"/>
        <v>1386</v>
      </c>
      <c r="U32" s="160">
        <f t="shared" si="32"/>
        <v>1386</v>
      </c>
      <c r="V32" s="16"/>
    </row>
    <row r="33" spans="1:22" s="1" customFormat="1" x14ac:dyDescent="0.25">
      <c r="A33" s="101">
        <v>23</v>
      </c>
      <c r="B33" s="155" t="s">
        <v>149</v>
      </c>
      <c r="C33" s="155" t="s">
        <v>81</v>
      </c>
      <c r="D33" s="47">
        <v>9678408</v>
      </c>
      <c r="E33" s="156">
        <v>43574</v>
      </c>
      <c r="F33" s="157">
        <v>0.33333333333333331</v>
      </c>
      <c r="G33" s="156"/>
      <c r="H33" s="157">
        <v>0.91666666666666663</v>
      </c>
      <c r="I33" s="158">
        <v>2506</v>
      </c>
      <c r="J33" s="155" t="s">
        <v>44</v>
      </c>
      <c r="K33" s="155" t="s">
        <v>56</v>
      </c>
      <c r="L33" s="155" t="s">
        <v>25</v>
      </c>
      <c r="M33" s="155" t="s">
        <v>117</v>
      </c>
      <c r="N33" s="158">
        <v>2640</v>
      </c>
      <c r="O33" s="158">
        <f t="shared" ref="O33" si="44">N33+R33-S33</f>
        <v>2638</v>
      </c>
      <c r="P33" s="159">
        <f t="shared" ref="P33" si="45">100%*N33/I33</f>
        <v>1.0534716679968077</v>
      </c>
      <c r="Q33" s="159">
        <f t="shared" ref="Q33" si="46">100%*O33/I33</f>
        <v>1.0526735833998404</v>
      </c>
      <c r="R33" s="158">
        <v>0</v>
      </c>
      <c r="S33" s="158">
        <v>2</v>
      </c>
      <c r="T33" s="158">
        <f t="shared" ref="T33" si="47">N33-S33</f>
        <v>2638</v>
      </c>
      <c r="U33" s="160">
        <f t="shared" ref="U33" si="48">N33+R33</f>
        <v>2640</v>
      </c>
      <c r="V33" s="16"/>
    </row>
    <row r="34" spans="1:22" s="1" customFormat="1" x14ac:dyDescent="0.25">
      <c r="A34" s="101">
        <v>24</v>
      </c>
      <c r="B34" s="155" t="s">
        <v>139</v>
      </c>
      <c r="C34" s="155" t="s">
        <v>72</v>
      </c>
      <c r="D34" s="47">
        <v>7827213</v>
      </c>
      <c r="E34" s="156">
        <v>43575</v>
      </c>
      <c r="F34" s="157">
        <v>0.29166666666666669</v>
      </c>
      <c r="G34" s="156"/>
      <c r="H34" s="157">
        <v>0.85416666666666663</v>
      </c>
      <c r="I34" s="158">
        <v>1200</v>
      </c>
      <c r="J34" s="155" t="s">
        <v>44</v>
      </c>
      <c r="K34" s="155" t="s">
        <v>56</v>
      </c>
      <c r="L34" s="155" t="s">
        <v>21</v>
      </c>
      <c r="M34" s="155" t="s">
        <v>58</v>
      </c>
      <c r="N34" s="158">
        <v>631</v>
      </c>
      <c r="O34" s="158">
        <f t="shared" si="29"/>
        <v>629</v>
      </c>
      <c r="P34" s="159">
        <f t="shared" si="30"/>
        <v>0.52583333333333337</v>
      </c>
      <c r="Q34" s="159">
        <f t="shared" si="33"/>
        <v>0.52416666666666667</v>
      </c>
      <c r="R34" s="158">
        <v>9</v>
      </c>
      <c r="S34" s="158">
        <v>11</v>
      </c>
      <c r="T34" s="158">
        <f t="shared" si="31"/>
        <v>620</v>
      </c>
      <c r="U34" s="160">
        <f t="shared" si="32"/>
        <v>640</v>
      </c>
      <c r="V34" s="16"/>
    </row>
    <row r="35" spans="1:22" s="1" customFormat="1" x14ac:dyDescent="0.25">
      <c r="A35" s="101">
        <v>25</v>
      </c>
      <c r="B35" s="155" t="s">
        <v>83</v>
      </c>
      <c r="C35" s="155" t="s">
        <v>72</v>
      </c>
      <c r="D35" s="47">
        <v>7927984</v>
      </c>
      <c r="E35" s="156">
        <v>43576</v>
      </c>
      <c r="F35" s="157">
        <v>0.22222222222222221</v>
      </c>
      <c r="G35" s="156"/>
      <c r="H35" s="157">
        <v>0.47916666666666669</v>
      </c>
      <c r="I35" s="158">
        <v>1664</v>
      </c>
      <c r="J35" s="155" t="s">
        <v>44</v>
      </c>
      <c r="K35" s="155" t="s">
        <v>56</v>
      </c>
      <c r="L35" s="155" t="s">
        <v>33</v>
      </c>
      <c r="M35" s="155" t="s">
        <v>21</v>
      </c>
      <c r="N35" s="158">
        <v>1221</v>
      </c>
      <c r="O35" s="158">
        <f t="shared" si="29"/>
        <v>1221</v>
      </c>
      <c r="P35" s="159">
        <f t="shared" si="30"/>
        <v>0.73377403846153844</v>
      </c>
      <c r="Q35" s="159">
        <f t="shared" si="33"/>
        <v>0.73377403846153844</v>
      </c>
      <c r="R35" s="158">
        <v>0</v>
      </c>
      <c r="S35" s="158">
        <v>0</v>
      </c>
      <c r="T35" s="158">
        <f t="shared" si="31"/>
        <v>1221</v>
      </c>
      <c r="U35" s="160">
        <f t="shared" si="32"/>
        <v>1221</v>
      </c>
      <c r="V35" s="16"/>
    </row>
    <row r="36" spans="1:22" s="1" customFormat="1" x14ac:dyDescent="0.25">
      <c r="A36" s="101">
        <v>26</v>
      </c>
      <c r="B36" s="155" t="s">
        <v>83</v>
      </c>
      <c r="C36" s="155" t="s">
        <v>72</v>
      </c>
      <c r="D36" s="47">
        <v>7927984</v>
      </c>
      <c r="E36" s="156">
        <v>43580</v>
      </c>
      <c r="F36" s="157">
        <v>0.22222222222222221</v>
      </c>
      <c r="G36" s="156"/>
      <c r="H36" s="157">
        <v>0.47916666666666669</v>
      </c>
      <c r="I36" s="158">
        <v>1664</v>
      </c>
      <c r="J36" s="155" t="s">
        <v>44</v>
      </c>
      <c r="K36" s="155" t="s">
        <v>56</v>
      </c>
      <c r="L36" s="155" t="s">
        <v>27</v>
      </c>
      <c r="M36" s="155" t="s">
        <v>21</v>
      </c>
      <c r="N36" s="158">
        <v>1451</v>
      </c>
      <c r="O36" s="158">
        <f t="shared" ref="O36" si="49">N36+R36-S36</f>
        <v>1451</v>
      </c>
      <c r="P36" s="159">
        <f t="shared" ref="P36:P39" si="50">100%*N36/I36</f>
        <v>0.87199519230769229</v>
      </c>
      <c r="Q36" s="159">
        <f t="shared" ref="Q36" si="51">100%*O36/I36</f>
        <v>0.87199519230769229</v>
      </c>
      <c r="R36" s="158">
        <v>0</v>
      </c>
      <c r="S36" s="158">
        <v>0</v>
      </c>
      <c r="T36" s="158">
        <f t="shared" ref="T36:T39" si="52">N36-S36</f>
        <v>1451</v>
      </c>
      <c r="U36" s="160">
        <f t="shared" ref="U36:U39" si="53">N36+R36</f>
        <v>1451</v>
      </c>
      <c r="V36" s="16"/>
    </row>
    <row r="37" spans="1:22" s="1" customFormat="1" x14ac:dyDescent="0.25">
      <c r="A37" s="101">
        <v>27</v>
      </c>
      <c r="B37" s="155" t="s">
        <v>171</v>
      </c>
      <c r="C37" s="46" t="s">
        <v>125</v>
      </c>
      <c r="D37" s="47">
        <v>9064126</v>
      </c>
      <c r="E37" s="156">
        <v>43581</v>
      </c>
      <c r="F37" s="157">
        <v>0.25</v>
      </c>
      <c r="G37" s="156"/>
      <c r="H37" s="157">
        <v>0.70833333333333337</v>
      </c>
      <c r="I37" s="158">
        <v>490</v>
      </c>
      <c r="J37" s="155" t="s">
        <v>44</v>
      </c>
      <c r="K37" s="155" t="s">
        <v>43</v>
      </c>
      <c r="L37" s="155" t="s">
        <v>109</v>
      </c>
      <c r="M37" s="155" t="s">
        <v>119</v>
      </c>
      <c r="N37" s="158">
        <v>462</v>
      </c>
      <c r="O37" s="158">
        <f t="shared" si="29"/>
        <v>464</v>
      </c>
      <c r="P37" s="159">
        <f t="shared" si="50"/>
        <v>0.94285714285714284</v>
      </c>
      <c r="Q37" s="159">
        <f t="shared" si="33"/>
        <v>0.94693877551020411</v>
      </c>
      <c r="R37" s="158">
        <v>5</v>
      </c>
      <c r="S37" s="158">
        <v>3</v>
      </c>
      <c r="T37" s="158">
        <f t="shared" si="52"/>
        <v>459</v>
      </c>
      <c r="U37" s="160">
        <f t="shared" si="53"/>
        <v>467</v>
      </c>
      <c r="V37" s="16"/>
    </row>
    <row r="38" spans="1:22" s="1" customFormat="1" x14ac:dyDescent="0.25">
      <c r="A38" s="101">
        <v>28</v>
      </c>
      <c r="B38" s="155" t="s">
        <v>114</v>
      </c>
      <c r="C38" s="155" t="s">
        <v>164</v>
      </c>
      <c r="D38" s="47">
        <v>9172777</v>
      </c>
      <c r="E38" s="156">
        <v>43581</v>
      </c>
      <c r="F38" s="157">
        <v>0.29166666666666669</v>
      </c>
      <c r="G38" s="156"/>
      <c r="H38" s="157">
        <v>0.75</v>
      </c>
      <c r="I38" s="158">
        <v>1727</v>
      </c>
      <c r="J38" s="155" t="s">
        <v>44</v>
      </c>
      <c r="K38" s="155" t="s">
        <v>56</v>
      </c>
      <c r="L38" s="155" t="s">
        <v>47</v>
      </c>
      <c r="M38" s="155" t="s">
        <v>100</v>
      </c>
      <c r="N38" s="161">
        <v>1133</v>
      </c>
      <c r="O38" s="158">
        <f t="shared" ref="O38:O39" si="54">N38+R38-S38</f>
        <v>1132</v>
      </c>
      <c r="P38" s="159">
        <f t="shared" si="50"/>
        <v>0.6560509554140127</v>
      </c>
      <c r="Q38" s="159">
        <f t="shared" ref="Q38:Q39" si="55">100%*O38/I38</f>
        <v>0.65547191661841342</v>
      </c>
      <c r="R38" s="162">
        <v>1</v>
      </c>
      <c r="S38" s="163">
        <v>2</v>
      </c>
      <c r="T38" s="158">
        <f t="shared" si="52"/>
        <v>1131</v>
      </c>
      <c r="U38" s="160">
        <f t="shared" si="53"/>
        <v>1134</v>
      </c>
      <c r="V38" s="16"/>
    </row>
    <row r="39" spans="1:22" s="1" customFormat="1" x14ac:dyDescent="0.25">
      <c r="A39" s="101">
        <v>29</v>
      </c>
      <c r="B39" s="155" t="s">
        <v>149</v>
      </c>
      <c r="C39" s="155" t="s">
        <v>81</v>
      </c>
      <c r="D39" s="47">
        <v>9678408</v>
      </c>
      <c r="E39" s="156">
        <v>43581</v>
      </c>
      <c r="F39" s="157">
        <v>0.125</v>
      </c>
      <c r="G39" s="156"/>
      <c r="H39" s="157">
        <v>0.9375</v>
      </c>
      <c r="I39" s="158">
        <v>2506</v>
      </c>
      <c r="J39" s="155" t="s">
        <v>56</v>
      </c>
      <c r="K39" s="155" t="s">
        <v>44</v>
      </c>
      <c r="L39" s="155" t="s">
        <v>24</v>
      </c>
      <c r="M39" s="155" t="s">
        <v>25</v>
      </c>
      <c r="N39" s="158">
        <v>2638</v>
      </c>
      <c r="O39" s="158">
        <f t="shared" si="54"/>
        <v>2544</v>
      </c>
      <c r="P39" s="159">
        <f t="shared" si="50"/>
        <v>1.0526735833998404</v>
      </c>
      <c r="Q39" s="159">
        <f t="shared" si="55"/>
        <v>1.0151636073423782</v>
      </c>
      <c r="R39" s="158">
        <v>2511</v>
      </c>
      <c r="S39" s="158">
        <v>2605</v>
      </c>
      <c r="T39" s="158">
        <f t="shared" si="52"/>
        <v>33</v>
      </c>
      <c r="U39" s="160">
        <f t="shared" si="53"/>
        <v>5149</v>
      </c>
      <c r="V39" s="16"/>
    </row>
    <row r="40" spans="1:22" s="1" customFormat="1" x14ac:dyDescent="0.25">
      <c r="A40" s="101">
        <v>30</v>
      </c>
      <c r="B40" s="155" t="s">
        <v>79</v>
      </c>
      <c r="C40" s="155" t="s">
        <v>81</v>
      </c>
      <c r="D40" s="47">
        <v>9641730</v>
      </c>
      <c r="E40" s="156">
        <v>43582</v>
      </c>
      <c r="F40" s="157">
        <v>0.125</v>
      </c>
      <c r="G40" s="156"/>
      <c r="H40" s="157">
        <v>0.9375</v>
      </c>
      <c r="I40" s="158">
        <v>2506</v>
      </c>
      <c r="J40" s="155" t="s">
        <v>56</v>
      </c>
      <c r="K40" s="155" t="s">
        <v>44</v>
      </c>
      <c r="L40" s="155" t="s">
        <v>40</v>
      </c>
      <c r="M40" s="155" t="s">
        <v>25</v>
      </c>
      <c r="N40" s="158">
        <v>2397</v>
      </c>
      <c r="O40" s="158">
        <f>N40+R40-S40</f>
        <v>2419</v>
      </c>
      <c r="P40" s="159">
        <f>100%*N40/I40</f>
        <v>0.95650438946528327</v>
      </c>
      <c r="Q40" s="159">
        <f>100%*O40/I40</f>
        <v>0.96528332003192341</v>
      </c>
      <c r="R40" s="158">
        <v>2395</v>
      </c>
      <c r="S40" s="158">
        <v>2373</v>
      </c>
      <c r="T40" s="158">
        <f>N40-S40</f>
        <v>24</v>
      </c>
      <c r="U40" s="160">
        <f>N40+R40</f>
        <v>4792</v>
      </c>
      <c r="V40" s="16"/>
    </row>
    <row r="41" spans="1:22" s="1" customFormat="1" x14ac:dyDescent="0.25">
      <c r="A41" s="101">
        <v>31</v>
      </c>
      <c r="B41" s="155" t="s">
        <v>139</v>
      </c>
      <c r="C41" s="155" t="s">
        <v>72</v>
      </c>
      <c r="D41" s="47">
        <v>7827213</v>
      </c>
      <c r="E41" s="156">
        <v>43582</v>
      </c>
      <c r="F41" s="157">
        <v>0.29166666666666669</v>
      </c>
      <c r="G41" s="156"/>
      <c r="H41" s="157">
        <v>0.85416666666666663</v>
      </c>
      <c r="I41" s="158">
        <v>1200</v>
      </c>
      <c r="J41" s="155" t="s">
        <v>44</v>
      </c>
      <c r="K41" s="155" t="s">
        <v>56</v>
      </c>
      <c r="L41" s="155" t="s">
        <v>21</v>
      </c>
      <c r="M41" s="155" t="s">
        <v>58</v>
      </c>
      <c r="N41" s="158">
        <v>502</v>
      </c>
      <c r="O41" s="158">
        <f t="shared" ref="O41:O42" si="56">N41+R41-S41</f>
        <v>495</v>
      </c>
      <c r="P41" s="159">
        <f t="shared" ref="P41:P45" si="57">100%*N41/I41</f>
        <v>0.41833333333333333</v>
      </c>
      <c r="Q41" s="159">
        <f t="shared" ref="Q41:Q45" si="58">100%*O41/I41</f>
        <v>0.41249999999999998</v>
      </c>
      <c r="R41" s="158">
        <v>6</v>
      </c>
      <c r="S41" s="158">
        <v>13</v>
      </c>
      <c r="T41" s="158">
        <f t="shared" ref="T41:T45" si="59">N41-S41</f>
        <v>489</v>
      </c>
      <c r="U41" s="160">
        <f t="shared" ref="U41:U42" si="60">N41+R41</f>
        <v>508</v>
      </c>
      <c r="V41" s="16"/>
    </row>
    <row r="42" spans="1:22" s="1" customFormat="1" x14ac:dyDescent="0.25">
      <c r="A42" s="101">
        <v>32</v>
      </c>
      <c r="B42" s="155" t="s">
        <v>65</v>
      </c>
      <c r="C42" s="155" t="s">
        <v>66</v>
      </c>
      <c r="D42" s="47">
        <v>7225910</v>
      </c>
      <c r="E42" s="156">
        <v>43583</v>
      </c>
      <c r="F42" s="157">
        <v>0.33333333333333331</v>
      </c>
      <c r="G42" s="156"/>
      <c r="H42" s="157">
        <v>0.91666666666666663</v>
      </c>
      <c r="I42" s="158">
        <v>378</v>
      </c>
      <c r="J42" s="155" t="s">
        <v>44</v>
      </c>
      <c r="K42" s="155" t="s">
        <v>56</v>
      </c>
      <c r="L42" s="155" t="s">
        <v>21</v>
      </c>
      <c r="M42" s="155" t="s">
        <v>172</v>
      </c>
      <c r="N42" s="158">
        <v>346</v>
      </c>
      <c r="O42" s="158">
        <f t="shared" si="56"/>
        <v>346</v>
      </c>
      <c r="P42" s="159">
        <f t="shared" si="57"/>
        <v>0.91534391534391535</v>
      </c>
      <c r="Q42" s="159">
        <f t="shared" si="58"/>
        <v>0.91534391534391535</v>
      </c>
      <c r="R42" s="158">
        <v>0</v>
      </c>
      <c r="S42" s="158">
        <v>0</v>
      </c>
      <c r="T42" s="158">
        <f t="shared" si="59"/>
        <v>346</v>
      </c>
      <c r="U42" s="160">
        <f t="shared" si="60"/>
        <v>346</v>
      </c>
      <c r="V42" s="16"/>
    </row>
    <row r="43" spans="1:22" s="13" customFormat="1" x14ac:dyDescent="0.25">
      <c r="A43" s="101">
        <v>33</v>
      </c>
      <c r="B43" s="155" t="s">
        <v>111</v>
      </c>
      <c r="C43" s="46" t="s">
        <v>68</v>
      </c>
      <c r="D43" s="47">
        <v>9387085</v>
      </c>
      <c r="E43" s="156">
        <v>43584</v>
      </c>
      <c r="F43" s="157">
        <v>0.33333333333333331</v>
      </c>
      <c r="G43" s="156"/>
      <c r="H43" s="157">
        <v>0.75</v>
      </c>
      <c r="I43" s="158">
        <v>3605</v>
      </c>
      <c r="J43" s="155" t="s">
        <v>44</v>
      </c>
      <c r="K43" s="155" t="s">
        <v>43</v>
      </c>
      <c r="L43" s="155" t="s">
        <v>30</v>
      </c>
      <c r="M43" s="155" t="s">
        <v>20</v>
      </c>
      <c r="N43" s="158">
        <v>2219</v>
      </c>
      <c r="O43" s="158">
        <f>N43+R43-S43</f>
        <v>2215</v>
      </c>
      <c r="P43" s="159">
        <f t="shared" si="57"/>
        <v>0.61553398058252429</v>
      </c>
      <c r="Q43" s="159">
        <f t="shared" si="58"/>
        <v>0.61442441054091534</v>
      </c>
      <c r="R43" s="158">
        <v>7</v>
      </c>
      <c r="S43" s="158">
        <v>11</v>
      </c>
      <c r="T43" s="158">
        <f t="shared" si="59"/>
        <v>2208</v>
      </c>
      <c r="U43" s="160">
        <f>N43+R43</f>
        <v>2226</v>
      </c>
      <c r="V43" s="15"/>
    </row>
    <row r="44" spans="1:22" s="1" customFormat="1" x14ac:dyDescent="0.25">
      <c r="A44" s="101">
        <v>34</v>
      </c>
      <c r="B44" s="155" t="s">
        <v>196</v>
      </c>
      <c r="C44" s="155" t="s">
        <v>81</v>
      </c>
      <c r="D44" s="47">
        <v>9106302</v>
      </c>
      <c r="E44" s="156">
        <v>43585</v>
      </c>
      <c r="F44" s="157">
        <v>0.29166666666666669</v>
      </c>
      <c r="G44" s="156"/>
      <c r="H44" s="157">
        <v>0.91666666666666663</v>
      </c>
      <c r="I44" s="158">
        <v>1912</v>
      </c>
      <c r="J44" s="155" t="s">
        <v>44</v>
      </c>
      <c r="K44" s="155" t="s">
        <v>56</v>
      </c>
      <c r="L44" s="155" t="s">
        <v>71</v>
      </c>
      <c r="M44" s="155" t="s">
        <v>21</v>
      </c>
      <c r="N44" s="158">
        <v>1850</v>
      </c>
      <c r="O44" s="158">
        <f t="shared" ref="O44:O45" si="61">N44+R44-S44</f>
        <v>1857</v>
      </c>
      <c r="P44" s="159">
        <f t="shared" si="57"/>
        <v>0.96757322175732219</v>
      </c>
      <c r="Q44" s="159">
        <f t="shared" si="58"/>
        <v>0.97123430962343094</v>
      </c>
      <c r="R44" s="158">
        <v>7</v>
      </c>
      <c r="S44" s="158">
        <v>0</v>
      </c>
      <c r="T44" s="158">
        <f t="shared" si="59"/>
        <v>1850</v>
      </c>
      <c r="U44" s="160">
        <f t="shared" ref="U44:U45" si="62">N44+R44</f>
        <v>1857</v>
      </c>
      <c r="V44" s="16"/>
    </row>
    <row r="45" spans="1:22" s="1" customFormat="1" x14ac:dyDescent="0.25">
      <c r="A45" s="101">
        <v>35</v>
      </c>
      <c r="B45" s="155" t="s">
        <v>83</v>
      </c>
      <c r="C45" s="155" t="s">
        <v>72</v>
      </c>
      <c r="D45" s="47">
        <v>7927984</v>
      </c>
      <c r="E45" s="156">
        <v>43587</v>
      </c>
      <c r="F45" s="157">
        <v>0.22222222222222221</v>
      </c>
      <c r="G45" s="156"/>
      <c r="H45" s="157">
        <v>0.47916666666666669</v>
      </c>
      <c r="I45" s="158">
        <v>1664</v>
      </c>
      <c r="J45" s="155" t="s">
        <v>44</v>
      </c>
      <c r="K45" s="155" t="s">
        <v>56</v>
      </c>
      <c r="L45" s="155" t="s">
        <v>27</v>
      </c>
      <c r="M45" s="155" t="s">
        <v>21</v>
      </c>
      <c r="N45" s="158">
        <v>1287</v>
      </c>
      <c r="O45" s="158">
        <f t="shared" si="61"/>
        <v>1285</v>
      </c>
      <c r="P45" s="159">
        <f t="shared" si="57"/>
        <v>0.7734375</v>
      </c>
      <c r="Q45" s="159">
        <f t="shared" si="58"/>
        <v>0.77223557692307687</v>
      </c>
      <c r="R45" s="158">
        <v>0</v>
      </c>
      <c r="S45" s="158">
        <v>2</v>
      </c>
      <c r="T45" s="158">
        <f t="shared" si="59"/>
        <v>1285</v>
      </c>
      <c r="U45" s="160">
        <f t="shared" si="62"/>
        <v>1287</v>
      </c>
      <c r="V45" s="16"/>
    </row>
    <row r="46" spans="1:22" s="1" customFormat="1" x14ac:dyDescent="0.25">
      <c r="A46" s="101">
        <v>36</v>
      </c>
      <c r="B46" s="155" t="s">
        <v>103</v>
      </c>
      <c r="C46" s="155" t="s">
        <v>173</v>
      </c>
      <c r="D46" s="47">
        <v>9704130</v>
      </c>
      <c r="E46" s="156">
        <v>43587</v>
      </c>
      <c r="F46" s="157">
        <v>0.52083333333333337</v>
      </c>
      <c r="G46" s="156"/>
      <c r="H46" s="157">
        <v>0.80208333333333337</v>
      </c>
      <c r="I46" s="158">
        <v>264</v>
      </c>
      <c r="J46" s="155" t="s">
        <v>44</v>
      </c>
      <c r="K46" s="155" t="s">
        <v>56</v>
      </c>
      <c r="L46" s="155" t="s">
        <v>84</v>
      </c>
      <c r="M46" s="155" t="s">
        <v>61</v>
      </c>
      <c r="N46" s="158">
        <v>206</v>
      </c>
      <c r="O46" s="158">
        <f t="shared" ref="O46:O49" si="63">N46+R46-S46</f>
        <v>206</v>
      </c>
      <c r="P46" s="159">
        <f t="shared" ref="P46:P49" si="64">100%*N46/I46</f>
        <v>0.78030303030303028</v>
      </c>
      <c r="Q46" s="159">
        <f t="shared" ref="Q46:Q49" si="65">100%*O46/I46</f>
        <v>0.78030303030303028</v>
      </c>
      <c r="R46" s="158">
        <v>0</v>
      </c>
      <c r="S46" s="158">
        <v>0</v>
      </c>
      <c r="T46" s="158">
        <f t="shared" ref="T46:T49" si="66">N46-S46</f>
        <v>206</v>
      </c>
      <c r="U46" s="160">
        <f t="shared" ref="U46:U49" si="67">N46+R46</f>
        <v>206</v>
      </c>
      <c r="V46" s="16"/>
    </row>
    <row r="47" spans="1:22" s="1" customFormat="1" x14ac:dyDescent="0.25">
      <c r="A47" s="101">
        <v>37</v>
      </c>
      <c r="B47" s="155" t="s">
        <v>139</v>
      </c>
      <c r="C47" s="155" t="s">
        <v>72</v>
      </c>
      <c r="D47" s="47">
        <v>7827213</v>
      </c>
      <c r="E47" s="156">
        <v>43589</v>
      </c>
      <c r="F47" s="157">
        <v>0.29166666666666669</v>
      </c>
      <c r="G47" s="156"/>
      <c r="H47" s="157">
        <v>0.85416666666666663</v>
      </c>
      <c r="I47" s="158">
        <v>1200</v>
      </c>
      <c r="J47" s="155" t="s">
        <v>44</v>
      </c>
      <c r="K47" s="155" t="s">
        <v>56</v>
      </c>
      <c r="L47" s="155" t="s">
        <v>21</v>
      </c>
      <c r="M47" s="155" t="s">
        <v>58</v>
      </c>
      <c r="N47" s="158">
        <v>654</v>
      </c>
      <c r="O47" s="158">
        <f t="shared" si="63"/>
        <v>661</v>
      </c>
      <c r="P47" s="159">
        <f t="shared" si="64"/>
        <v>0.54500000000000004</v>
      </c>
      <c r="Q47" s="159">
        <f t="shared" si="65"/>
        <v>0.55083333333333329</v>
      </c>
      <c r="R47" s="158">
        <v>12</v>
      </c>
      <c r="S47" s="158">
        <v>5</v>
      </c>
      <c r="T47" s="158">
        <f t="shared" si="66"/>
        <v>649</v>
      </c>
      <c r="U47" s="160">
        <f t="shared" si="67"/>
        <v>666</v>
      </c>
      <c r="V47" s="16"/>
    </row>
    <row r="48" spans="1:22" s="1" customFormat="1" x14ac:dyDescent="0.25">
      <c r="A48" s="101">
        <v>38</v>
      </c>
      <c r="B48" s="155" t="s">
        <v>83</v>
      </c>
      <c r="C48" s="155" t="s">
        <v>72</v>
      </c>
      <c r="D48" s="47">
        <v>7927984</v>
      </c>
      <c r="E48" s="156">
        <v>43590</v>
      </c>
      <c r="F48" s="157">
        <v>0.22222222222222221</v>
      </c>
      <c r="G48" s="156"/>
      <c r="H48" s="157">
        <v>0.47916666666666669</v>
      </c>
      <c r="I48" s="158">
        <v>1664</v>
      </c>
      <c r="J48" s="155" t="s">
        <v>44</v>
      </c>
      <c r="K48" s="155" t="s">
        <v>56</v>
      </c>
      <c r="L48" s="155" t="s">
        <v>33</v>
      </c>
      <c r="M48" s="155" t="s">
        <v>21</v>
      </c>
      <c r="N48" s="158">
        <v>1128</v>
      </c>
      <c r="O48" s="158">
        <f t="shared" si="63"/>
        <v>1127</v>
      </c>
      <c r="P48" s="159">
        <f t="shared" si="64"/>
        <v>0.67788461538461542</v>
      </c>
      <c r="Q48" s="159">
        <f t="shared" si="65"/>
        <v>0.67728365384615385</v>
      </c>
      <c r="R48" s="158">
        <v>0</v>
      </c>
      <c r="S48" s="158">
        <v>1</v>
      </c>
      <c r="T48" s="158">
        <f t="shared" si="66"/>
        <v>1127</v>
      </c>
      <c r="U48" s="160">
        <f t="shared" si="67"/>
        <v>1128</v>
      </c>
      <c r="V48" s="16"/>
    </row>
    <row r="49" spans="1:22" s="1" customFormat="1" x14ac:dyDescent="0.25">
      <c r="A49" s="101">
        <v>39</v>
      </c>
      <c r="B49" s="155" t="s">
        <v>171</v>
      </c>
      <c r="C49" s="46" t="s">
        <v>125</v>
      </c>
      <c r="D49" s="47">
        <v>9064126</v>
      </c>
      <c r="E49" s="156">
        <v>43590</v>
      </c>
      <c r="F49" s="157">
        <v>0.29166666666666669</v>
      </c>
      <c r="G49" s="156"/>
      <c r="H49" s="157">
        <v>0.75</v>
      </c>
      <c r="I49" s="158">
        <v>700</v>
      </c>
      <c r="J49" s="155" t="s">
        <v>44</v>
      </c>
      <c r="K49" s="155" t="s">
        <v>43</v>
      </c>
      <c r="L49" s="155" t="s">
        <v>21</v>
      </c>
      <c r="M49" s="155" t="s">
        <v>174</v>
      </c>
      <c r="N49" s="158">
        <v>690</v>
      </c>
      <c r="O49" s="158">
        <f t="shared" si="63"/>
        <v>690</v>
      </c>
      <c r="P49" s="159">
        <f t="shared" si="64"/>
        <v>0.98571428571428577</v>
      </c>
      <c r="Q49" s="159">
        <f t="shared" si="65"/>
        <v>0.98571428571428577</v>
      </c>
      <c r="R49" s="158">
        <v>0</v>
      </c>
      <c r="S49" s="158">
        <v>0</v>
      </c>
      <c r="T49" s="158">
        <f t="shared" si="66"/>
        <v>690</v>
      </c>
      <c r="U49" s="160">
        <f t="shared" si="67"/>
        <v>690</v>
      </c>
      <c r="V49" s="16"/>
    </row>
    <row r="50" spans="1:22" s="1" customFormat="1" x14ac:dyDescent="0.25">
      <c r="A50" s="101">
        <v>40</v>
      </c>
      <c r="B50" s="155" t="s">
        <v>79</v>
      </c>
      <c r="C50" s="155" t="s">
        <v>81</v>
      </c>
      <c r="D50" s="47">
        <v>9641730</v>
      </c>
      <c r="E50" s="156">
        <v>43592</v>
      </c>
      <c r="F50" s="157">
        <v>0.125</v>
      </c>
      <c r="G50" s="156"/>
      <c r="H50" s="157">
        <v>0.9375</v>
      </c>
      <c r="I50" s="158">
        <v>2506</v>
      </c>
      <c r="J50" s="155" t="s">
        <v>56</v>
      </c>
      <c r="K50" s="155" t="s">
        <v>44</v>
      </c>
      <c r="L50" s="155" t="s">
        <v>84</v>
      </c>
      <c r="M50" s="155" t="s">
        <v>25</v>
      </c>
      <c r="N50" s="158">
        <v>2420</v>
      </c>
      <c r="O50" s="158">
        <f>N50+R50-S50</f>
        <v>2399</v>
      </c>
      <c r="P50" s="159">
        <f>100%*N50/I50</f>
        <v>0.96568236233040705</v>
      </c>
      <c r="Q50" s="159">
        <f>100%*O50/I50</f>
        <v>0.95730247406225055</v>
      </c>
      <c r="R50" s="158">
        <v>2360</v>
      </c>
      <c r="S50" s="158">
        <v>2381</v>
      </c>
      <c r="T50" s="158">
        <f>N50-S50</f>
        <v>39</v>
      </c>
      <c r="U50" s="160">
        <f>N50+R50</f>
        <v>4780</v>
      </c>
      <c r="V50" s="16"/>
    </row>
    <row r="51" spans="1:22" s="1" customFormat="1" x14ac:dyDescent="0.25">
      <c r="A51" s="101">
        <v>41</v>
      </c>
      <c r="B51" s="155" t="s">
        <v>120</v>
      </c>
      <c r="C51" s="155" t="s">
        <v>73</v>
      </c>
      <c r="D51" s="47">
        <v>9169550</v>
      </c>
      <c r="E51" s="156">
        <v>43592</v>
      </c>
      <c r="F51" s="157">
        <v>0.29166666666666669</v>
      </c>
      <c r="G51" s="156"/>
      <c r="H51" s="157">
        <v>0.75</v>
      </c>
      <c r="I51" s="158">
        <v>2272</v>
      </c>
      <c r="J51" s="155" t="s">
        <v>44</v>
      </c>
      <c r="K51" s="155" t="s">
        <v>56</v>
      </c>
      <c r="L51" s="155" t="s">
        <v>27</v>
      </c>
      <c r="M51" s="155" t="s">
        <v>74</v>
      </c>
      <c r="N51" s="158">
        <v>1939</v>
      </c>
      <c r="O51" s="158">
        <f t="shared" ref="O51:O56" si="68">N51+R51-S51</f>
        <v>1940</v>
      </c>
      <c r="P51" s="159">
        <f t="shared" ref="P51:P56" si="69">100%*N51/I51</f>
        <v>0.85343309859154926</v>
      </c>
      <c r="Q51" s="159">
        <f t="shared" ref="Q51:Q56" si="70">100%*O51/I51</f>
        <v>0.85387323943661975</v>
      </c>
      <c r="R51" s="158">
        <v>1</v>
      </c>
      <c r="S51" s="158">
        <v>0</v>
      </c>
      <c r="T51" s="158">
        <f t="shared" ref="T51:T56" si="71">N51-S51</f>
        <v>1939</v>
      </c>
      <c r="U51" s="160">
        <f t="shared" ref="U51:U56" si="72">N51+R51</f>
        <v>1940</v>
      </c>
      <c r="V51" s="16"/>
    </row>
    <row r="52" spans="1:22" s="1" customFormat="1" x14ac:dyDescent="0.25">
      <c r="A52" s="101">
        <v>42</v>
      </c>
      <c r="B52" s="155" t="s">
        <v>63</v>
      </c>
      <c r="C52" s="155" t="s">
        <v>64</v>
      </c>
      <c r="D52" s="47">
        <v>8807088</v>
      </c>
      <c r="E52" s="156">
        <v>43592</v>
      </c>
      <c r="F52" s="157">
        <v>0.35416666666666669</v>
      </c>
      <c r="G52" s="156"/>
      <c r="H52" s="157">
        <v>0.77083333333333337</v>
      </c>
      <c r="I52" s="158">
        <v>1828</v>
      </c>
      <c r="J52" s="155" t="s">
        <v>44</v>
      </c>
      <c r="K52" s="155" t="s">
        <v>43</v>
      </c>
      <c r="L52" s="155" t="s">
        <v>25</v>
      </c>
      <c r="M52" s="155" t="s">
        <v>175</v>
      </c>
      <c r="N52" s="158">
        <v>1420</v>
      </c>
      <c r="O52" s="158">
        <f t="shared" si="68"/>
        <v>1420</v>
      </c>
      <c r="P52" s="159">
        <f t="shared" si="69"/>
        <v>0.77680525164113789</v>
      </c>
      <c r="Q52" s="159">
        <f t="shared" si="70"/>
        <v>0.77680525164113789</v>
      </c>
      <c r="R52" s="158">
        <v>0</v>
      </c>
      <c r="S52" s="158">
        <v>0</v>
      </c>
      <c r="T52" s="158">
        <f t="shared" si="71"/>
        <v>1420</v>
      </c>
      <c r="U52" s="160">
        <f t="shared" si="72"/>
        <v>1420</v>
      </c>
      <c r="V52" s="16"/>
    </row>
    <row r="53" spans="1:22" s="1" customFormat="1" x14ac:dyDescent="0.25">
      <c r="A53" s="101">
        <v>43</v>
      </c>
      <c r="B53" s="155" t="s">
        <v>83</v>
      </c>
      <c r="C53" s="155" t="s">
        <v>72</v>
      </c>
      <c r="D53" s="47">
        <v>7927984</v>
      </c>
      <c r="E53" s="156">
        <v>43594</v>
      </c>
      <c r="F53" s="157">
        <v>0.22222222222222221</v>
      </c>
      <c r="G53" s="156"/>
      <c r="H53" s="157">
        <v>0.47916666666666669</v>
      </c>
      <c r="I53" s="158">
        <v>1664</v>
      </c>
      <c r="J53" s="155" t="s">
        <v>44</v>
      </c>
      <c r="K53" s="155" t="s">
        <v>56</v>
      </c>
      <c r="L53" s="155" t="s">
        <v>27</v>
      </c>
      <c r="M53" s="155" t="s">
        <v>21</v>
      </c>
      <c r="N53" s="158">
        <v>931</v>
      </c>
      <c r="O53" s="158">
        <f t="shared" si="68"/>
        <v>931</v>
      </c>
      <c r="P53" s="159">
        <f t="shared" si="69"/>
        <v>0.55949519230769229</v>
      </c>
      <c r="Q53" s="159">
        <f t="shared" si="70"/>
        <v>0.55949519230769229</v>
      </c>
      <c r="R53" s="158">
        <v>0</v>
      </c>
      <c r="S53" s="158">
        <v>0</v>
      </c>
      <c r="T53" s="158">
        <f t="shared" si="71"/>
        <v>931</v>
      </c>
      <c r="U53" s="160">
        <f t="shared" si="72"/>
        <v>931</v>
      </c>
      <c r="V53" s="16"/>
    </row>
    <row r="54" spans="1:22" s="1" customFormat="1" x14ac:dyDescent="0.25">
      <c r="A54" s="101">
        <v>44</v>
      </c>
      <c r="B54" s="155" t="s">
        <v>139</v>
      </c>
      <c r="C54" s="155" t="s">
        <v>72</v>
      </c>
      <c r="D54" s="47">
        <v>7827213</v>
      </c>
      <c r="E54" s="156">
        <v>43596</v>
      </c>
      <c r="F54" s="157">
        <v>0.29166666666666669</v>
      </c>
      <c r="G54" s="156"/>
      <c r="H54" s="157">
        <v>0.85416666666666663</v>
      </c>
      <c r="I54" s="158">
        <v>1200</v>
      </c>
      <c r="J54" s="155" t="s">
        <v>44</v>
      </c>
      <c r="K54" s="155" t="s">
        <v>56</v>
      </c>
      <c r="L54" s="155" t="s">
        <v>21</v>
      </c>
      <c r="M54" s="155" t="s">
        <v>58</v>
      </c>
      <c r="N54" s="158">
        <v>654</v>
      </c>
      <c r="O54" s="158">
        <f t="shared" si="68"/>
        <v>682</v>
      </c>
      <c r="P54" s="159">
        <f t="shared" si="69"/>
        <v>0.54500000000000004</v>
      </c>
      <c r="Q54" s="159">
        <f t="shared" si="70"/>
        <v>0.56833333333333336</v>
      </c>
      <c r="R54" s="158">
        <v>42</v>
      </c>
      <c r="S54" s="158">
        <v>14</v>
      </c>
      <c r="T54" s="158">
        <f t="shared" si="71"/>
        <v>640</v>
      </c>
      <c r="U54" s="160">
        <f t="shared" si="72"/>
        <v>696</v>
      </c>
      <c r="V54" s="16"/>
    </row>
    <row r="55" spans="1:22" s="1" customFormat="1" x14ac:dyDescent="0.25">
      <c r="A55" s="101">
        <v>45</v>
      </c>
      <c r="B55" s="155" t="s">
        <v>83</v>
      </c>
      <c r="C55" s="155" t="s">
        <v>72</v>
      </c>
      <c r="D55" s="47">
        <v>7927984</v>
      </c>
      <c r="E55" s="156">
        <v>76469</v>
      </c>
      <c r="F55" s="157">
        <v>0.22222222222222221</v>
      </c>
      <c r="G55" s="156"/>
      <c r="H55" s="157">
        <v>0.47916666666666669</v>
      </c>
      <c r="I55" s="158">
        <v>1664</v>
      </c>
      <c r="J55" s="155" t="s">
        <v>44</v>
      </c>
      <c r="K55" s="155" t="s">
        <v>56</v>
      </c>
      <c r="L55" s="155" t="s">
        <v>33</v>
      </c>
      <c r="M55" s="155" t="s">
        <v>21</v>
      </c>
      <c r="N55" s="158">
        <v>1071</v>
      </c>
      <c r="O55" s="158">
        <f t="shared" si="68"/>
        <v>1071</v>
      </c>
      <c r="P55" s="159">
        <f t="shared" si="69"/>
        <v>0.64362980769230771</v>
      </c>
      <c r="Q55" s="159">
        <f t="shared" si="70"/>
        <v>0.64362980769230771</v>
      </c>
      <c r="R55" s="158">
        <v>0</v>
      </c>
      <c r="S55" s="158">
        <v>0</v>
      </c>
      <c r="T55" s="158">
        <f t="shared" si="71"/>
        <v>1071</v>
      </c>
      <c r="U55" s="160">
        <f t="shared" si="72"/>
        <v>1071</v>
      </c>
      <c r="V55" s="16"/>
    </row>
    <row r="56" spans="1:22" s="1" customFormat="1" x14ac:dyDescent="0.25">
      <c r="A56" s="101">
        <v>46</v>
      </c>
      <c r="B56" s="155" t="s">
        <v>196</v>
      </c>
      <c r="C56" s="155" t="s">
        <v>81</v>
      </c>
      <c r="D56" s="47">
        <v>9106302</v>
      </c>
      <c r="E56" s="156">
        <v>43600</v>
      </c>
      <c r="F56" s="157">
        <v>0.29166666666666669</v>
      </c>
      <c r="G56" s="156"/>
      <c r="H56" s="157">
        <v>0.91666666666666663</v>
      </c>
      <c r="I56" s="158">
        <v>1912</v>
      </c>
      <c r="J56" s="155" t="s">
        <v>44</v>
      </c>
      <c r="K56" s="155" t="s">
        <v>56</v>
      </c>
      <c r="L56" s="155" t="s">
        <v>71</v>
      </c>
      <c r="M56" s="155" t="s">
        <v>21</v>
      </c>
      <c r="N56" s="158">
        <v>1887</v>
      </c>
      <c r="O56" s="158">
        <f t="shared" si="68"/>
        <v>1888</v>
      </c>
      <c r="P56" s="159">
        <f t="shared" si="69"/>
        <v>0.98692468619246865</v>
      </c>
      <c r="Q56" s="159">
        <f t="shared" si="70"/>
        <v>0.9874476987447699</v>
      </c>
      <c r="R56" s="158">
        <v>1</v>
      </c>
      <c r="S56" s="158">
        <v>0</v>
      </c>
      <c r="T56" s="158">
        <f t="shared" si="71"/>
        <v>1887</v>
      </c>
      <c r="U56" s="160">
        <f t="shared" si="72"/>
        <v>1888</v>
      </c>
      <c r="V56" s="16"/>
    </row>
    <row r="57" spans="1:22" s="1" customFormat="1" x14ac:dyDescent="0.25">
      <c r="A57" s="101">
        <v>47</v>
      </c>
      <c r="B57" s="155" t="s">
        <v>83</v>
      </c>
      <c r="C57" s="155" t="s">
        <v>72</v>
      </c>
      <c r="D57" s="47">
        <v>7927984</v>
      </c>
      <c r="E57" s="156">
        <v>43601</v>
      </c>
      <c r="F57" s="157">
        <v>0.22222222222222221</v>
      </c>
      <c r="G57" s="156"/>
      <c r="H57" s="157">
        <v>0.47916666666666669</v>
      </c>
      <c r="I57" s="158">
        <v>1664</v>
      </c>
      <c r="J57" s="155" t="s">
        <v>44</v>
      </c>
      <c r="K57" s="155" t="s">
        <v>56</v>
      </c>
      <c r="L57" s="155" t="s">
        <v>27</v>
      </c>
      <c r="M57" s="155" t="s">
        <v>21</v>
      </c>
      <c r="N57" s="158">
        <v>1238</v>
      </c>
      <c r="O57" s="158">
        <f t="shared" ref="O57:O60" si="73">N57+R57-S57</f>
        <v>1238</v>
      </c>
      <c r="P57" s="159">
        <f t="shared" ref="P57:P60" si="74">100%*N57/I57</f>
        <v>0.74399038461538458</v>
      </c>
      <c r="Q57" s="159">
        <f t="shared" ref="Q57:Q60" si="75">100%*O57/I57</f>
        <v>0.74399038461538458</v>
      </c>
      <c r="R57" s="158">
        <v>0</v>
      </c>
      <c r="S57" s="158">
        <v>0</v>
      </c>
      <c r="T57" s="158">
        <f t="shared" ref="T57:T60" si="76">N57-S57</f>
        <v>1238</v>
      </c>
      <c r="U57" s="160">
        <f t="shared" ref="U57:U60" si="77">N57+R57</f>
        <v>1238</v>
      </c>
      <c r="V57" s="16"/>
    </row>
    <row r="58" spans="1:22" s="1" customFormat="1" x14ac:dyDescent="0.25">
      <c r="A58" s="101">
        <v>48</v>
      </c>
      <c r="B58" s="155" t="s">
        <v>139</v>
      </c>
      <c r="C58" s="155" t="s">
        <v>72</v>
      </c>
      <c r="D58" s="47">
        <v>7827213</v>
      </c>
      <c r="E58" s="156">
        <v>43603</v>
      </c>
      <c r="F58" s="157">
        <v>0.29166666666666669</v>
      </c>
      <c r="G58" s="156"/>
      <c r="H58" s="157">
        <v>0.85416666666666663</v>
      </c>
      <c r="I58" s="158">
        <v>1200</v>
      </c>
      <c r="J58" s="155" t="s">
        <v>44</v>
      </c>
      <c r="K58" s="155" t="s">
        <v>56</v>
      </c>
      <c r="L58" s="155" t="s">
        <v>21</v>
      </c>
      <c r="M58" s="155" t="s">
        <v>58</v>
      </c>
      <c r="N58" s="158">
        <v>753</v>
      </c>
      <c r="O58" s="158">
        <f t="shared" si="73"/>
        <v>714</v>
      </c>
      <c r="P58" s="159">
        <f t="shared" si="74"/>
        <v>0.62749999999999995</v>
      </c>
      <c r="Q58" s="159">
        <f t="shared" si="75"/>
        <v>0.59499999999999997</v>
      </c>
      <c r="R58" s="158">
        <v>6</v>
      </c>
      <c r="S58" s="158">
        <v>45</v>
      </c>
      <c r="T58" s="158">
        <f t="shared" si="76"/>
        <v>708</v>
      </c>
      <c r="U58" s="160">
        <f t="shared" si="77"/>
        <v>759</v>
      </c>
      <c r="V58" s="16"/>
    </row>
    <row r="59" spans="1:22" s="1" customFormat="1" x14ac:dyDescent="0.25">
      <c r="A59" s="101">
        <v>49</v>
      </c>
      <c r="B59" s="155" t="s">
        <v>83</v>
      </c>
      <c r="C59" s="155" t="s">
        <v>72</v>
      </c>
      <c r="D59" s="47">
        <v>7927984</v>
      </c>
      <c r="E59" s="156">
        <v>43604</v>
      </c>
      <c r="F59" s="157">
        <v>0.22222222222222221</v>
      </c>
      <c r="G59" s="156"/>
      <c r="H59" s="157">
        <v>0.47916666666666669</v>
      </c>
      <c r="I59" s="158">
        <v>1664</v>
      </c>
      <c r="J59" s="155" t="s">
        <v>44</v>
      </c>
      <c r="K59" s="155" t="s">
        <v>56</v>
      </c>
      <c r="L59" s="155" t="s">
        <v>33</v>
      </c>
      <c r="M59" s="155" t="s">
        <v>21</v>
      </c>
      <c r="N59" s="158">
        <v>1230</v>
      </c>
      <c r="O59" s="158">
        <f t="shared" si="73"/>
        <v>1230</v>
      </c>
      <c r="P59" s="159">
        <f t="shared" si="74"/>
        <v>0.73918269230769229</v>
      </c>
      <c r="Q59" s="159">
        <f t="shared" si="75"/>
        <v>0.73918269230769229</v>
      </c>
      <c r="R59" s="158">
        <v>0</v>
      </c>
      <c r="S59" s="158">
        <v>0</v>
      </c>
      <c r="T59" s="158">
        <f t="shared" si="76"/>
        <v>1230</v>
      </c>
      <c r="U59" s="160">
        <f t="shared" si="77"/>
        <v>1230</v>
      </c>
      <c r="V59" s="16"/>
    </row>
    <row r="60" spans="1:22" s="1" customFormat="1" x14ac:dyDescent="0.25">
      <c r="A60" s="101">
        <v>50</v>
      </c>
      <c r="B60" s="155" t="s">
        <v>176</v>
      </c>
      <c r="C60" s="155" t="s">
        <v>23</v>
      </c>
      <c r="D60" s="47">
        <v>9102992</v>
      </c>
      <c r="E60" s="156">
        <v>43605</v>
      </c>
      <c r="F60" s="157">
        <v>0.29166666666666669</v>
      </c>
      <c r="G60" s="156"/>
      <c r="H60" s="157">
        <v>0.75</v>
      </c>
      <c r="I60" s="158">
        <v>1350</v>
      </c>
      <c r="J60" s="155" t="s">
        <v>44</v>
      </c>
      <c r="K60" s="155" t="s">
        <v>56</v>
      </c>
      <c r="L60" s="155" t="s">
        <v>58</v>
      </c>
      <c r="M60" s="155" t="s">
        <v>25</v>
      </c>
      <c r="N60" s="158">
        <v>1292</v>
      </c>
      <c r="O60" s="158">
        <f t="shared" si="73"/>
        <v>1292</v>
      </c>
      <c r="P60" s="159">
        <f t="shared" si="74"/>
        <v>0.95703703703703702</v>
      </c>
      <c r="Q60" s="159">
        <f t="shared" si="75"/>
        <v>0.95703703703703702</v>
      </c>
      <c r="R60" s="158">
        <v>0</v>
      </c>
      <c r="S60" s="158">
        <v>0</v>
      </c>
      <c r="T60" s="158">
        <f t="shared" si="76"/>
        <v>1292</v>
      </c>
      <c r="U60" s="160">
        <f t="shared" si="77"/>
        <v>1292</v>
      </c>
      <c r="V60" s="16"/>
    </row>
    <row r="61" spans="1:22" s="1" customFormat="1" x14ac:dyDescent="0.25">
      <c r="A61" s="101">
        <v>51</v>
      </c>
      <c r="B61" s="155" t="s">
        <v>83</v>
      </c>
      <c r="C61" s="155" t="s">
        <v>72</v>
      </c>
      <c r="D61" s="47">
        <v>7927984</v>
      </c>
      <c r="E61" s="156">
        <v>43608</v>
      </c>
      <c r="F61" s="157">
        <v>0.22222222222222221</v>
      </c>
      <c r="G61" s="156"/>
      <c r="H61" s="157">
        <v>0.47916666666666669</v>
      </c>
      <c r="I61" s="158">
        <v>1664</v>
      </c>
      <c r="J61" s="155" t="s">
        <v>44</v>
      </c>
      <c r="K61" s="155" t="s">
        <v>56</v>
      </c>
      <c r="L61" s="155" t="s">
        <v>27</v>
      </c>
      <c r="M61" s="155" t="s">
        <v>21</v>
      </c>
      <c r="N61" s="158">
        <v>1222</v>
      </c>
      <c r="O61" s="158">
        <f t="shared" ref="O61:O64" si="78">N61+R61-S61</f>
        <v>1222</v>
      </c>
      <c r="P61" s="159">
        <f t="shared" ref="P61:P64" si="79">100%*N61/I61</f>
        <v>0.734375</v>
      </c>
      <c r="Q61" s="159">
        <f t="shared" ref="Q61:Q64" si="80">100%*O61/I61</f>
        <v>0.734375</v>
      </c>
      <c r="R61" s="158">
        <v>0</v>
      </c>
      <c r="S61" s="158">
        <v>0</v>
      </c>
      <c r="T61" s="158">
        <f t="shared" ref="T61:T64" si="81">N61-S61</f>
        <v>1222</v>
      </c>
      <c r="U61" s="160">
        <f t="shared" ref="U61:U64" si="82">N61+R61</f>
        <v>1222</v>
      </c>
      <c r="V61" s="16"/>
    </row>
    <row r="62" spans="1:22" s="1" customFormat="1" x14ac:dyDescent="0.25">
      <c r="A62" s="101">
        <v>52</v>
      </c>
      <c r="B62" s="155" t="s">
        <v>139</v>
      </c>
      <c r="C62" s="155" t="s">
        <v>72</v>
      </c>
      <c r="D62" s="47">
        <v>7827213</v>
      </c>
      <c r="E62" s="156">
        <v>43610</v>
      </c>
      <c r="F62" s="157">
        <v>0.29166666666666669</v>
      </c>
      <c r="G62" s="156"/>
      <c r="H62" s="157">
        <v>0.85416666666666663</v>
      </c>
      <c r="I62" s="158">
        <v>1200</v>
      </c>
      <c r="J62" s="155" t="s">
        <v>44</v>
      </c>
      <c r="K62" s="155" t="s">
        <v>56</v>
      </c>
      <c r="L62" s="155" t="s">
        <v>21</v>
      </c>
      <c r="M62" s="155" t="s">
        <v>58</v>
      </c>
      <c r="N62" s="158">
        <v>765</v>
      </c>
      <c r="O62" s="158">
        <f t="shared" si="78"/>
        <v>765</v>
      </c>
      <c r="P62" s="159">
        <f t="shared" si="79"/>
        <v>0.63749999999999996</v>
      </c>
      <c r="Q62" s="159">
        <f t="shared" si="80"/>
        <v>0.63749999999999996</v>
      </c>
      <c r="R62" s="158">
        <v>16</v>
      </c>
      <c r="S62" s="158">
        <v>16</v>
      </c>
      <c r="T62" s="158">
        <f t="shared" si="81"/>
        <v>749</v>
      </c>
      <c r="U62" s="160">
        <f t="shared" si="82"/>
        <v>781</v>
      </c>
      <c r="V62" s="16"/>
    </row>
    <row r="63" spans="1:22" s="1" customFormat="1" x14ac:dyDescent="0.25">
      <c r="A63" s="101">
        <v>53</v>
      </c>
      <c r="B63" s="155" t="s">
        <v>83</v>
      </c>
      <c r="C63" s="155" t="s">
        <v>72</v>
      </c>
      <c r="D63" s="47">
        <v>7927984</v>
      </c>
      <c r="E63" s="156">
        <v>43611</v>
      </c>
      <c r="F63" s="157">
        <v>0.22222222222222221</v>
      </c>
      <c r="G63" s="156"/>
      <c r="H63" s="157">
        <v>0.47916666666666669</v>
      </c>
      <c r="I63" s="158">
        <v>1664</v>
      </c>
      <c r="J63" s="155" t="s">
        <v>44</v>
      </c>
      <c r="K63" s="155" t="s">
        <v>56</v>
      </c>
      <c r="L63" s="155" t="s">
        <v>33</v>
      </c>
      <c r="M63" s="155" t="s">
        <v>21</v>
      </c>
      <c r="N63" s="158">
        <v>1347</v>
      </c>
      <c r="O63" s="158">
        <f t="shared" si="78"/>
        <v>1347</v>
      </c>
      <c r="P63" s="159">
        <f t="shared" si="79"/>
        <v>0.80949519230769229</v>
      </c>
      <c r="Q63" s="159">
        <f t="shared" si="80"/>
        <v>0.80949519230769229</v>
      </c>
      <c r="R63" s="158">
        <v>0</v>
      </c>
      <c r="S63" s="158">
        <v>0</v>
      </c>
      <c r="T63" s="158">
        <f t="shared" si="81"/>
        <v>1347</v>
      </c>
      <c r="U63" s="160">
        <f t="shared" si="82"/>
        <v>1347</v>
      </c>
      <c r="V63" s="16"/>
    </row>
    <row r="64" spans="1:22" s="1" customFormat="1" x14ac:dyDescent="0.25">
      <c r="A64" s="101">
        <v>54</v>
      </c>
      <c r="B64" s="155" t="s">
        <v>196</v>
      </c>
      <c r="C64" s="155" t="s">
        <v>81</v>
      </c>
      <c r="D64" s="47">
        <v>9106302</v>
      </c>
      <c r="E64" s="156">
        <v>43614</v>
      </c>
      <c r="F64" s="157">
        <v>0.29166666666666669</v>
      </c>
      <c r="G64" s="156"/>
      <c r="H64" s="157">
        <v>0.91666666666666663</v>
      </c>
      <c r="I64" s="158">
        <v>1912</v>
      </c>
      <c r="J64" s="155" t="s">
        <v>44</v>
      </c>
      <c r="K64" s="155" t="s">
        <v>56</v>
      </c>
      <c r="L64" s="155" t="s">
        <v>71</v>
      </c>
      <c r="M64" s="155" t="s">
        <v>21</v>
      </c>
      <c r="N64" s="158">
        <v>1878</v>
      </c>
      <c r="O64" s="158">
        <f t="shared" si="78"/>
        <v>1878</v>
      </c>
      <c r="P64" s="159">
        <f t="shared" si="79"/>
        <v>0.98221757322175729</v>
      </c>
      <c r="Q64" s="159">
        <f t="shared" si="80"/>
        <v>0.98221757322175729</v>
      </c>
      <c r="R64" s="158">
        <v>0</v>
      </c>
      <c r="S64" s="158">
        <v>0</v>
      </c>
      <c r="T64" s="158">
        <f t="shared" si="81"/>
        <v>1878</v>
      </c>
      <c r="U64" s="160">
        <f t="shared" si="82"/>
        <v>1878</v>
      </c>
      <c r="V64" s="16"/>
    </row>
    <row r="65" spans="1:22" s="1" customFormat="1" x14ac:dyDescent="0.25">
      <c r="A65" s="101">
        <v>55</v>
      </c>
      <c r="B65" s="155" t="s">
        <v>83</v>
      </c>
      <c r="C65" s="155" t="s">
        <v>72</v>
      </c>
      <c r="D65" s="47">
        <v>7927984</v>
      </c>
      <c r="E65" s="156">
        <v>43615</v>
      </c>
      <c r="F65" s="157">
        <v>0.22222222222222221</v>
      </c>
      <c r="G65" s="156"/>
      <c r="H65" s="157">
        <v>0.47916666666666669</v>
      </c>
      <c r="I65" s="158">
        <v>1664</v>
      </c>
      <c r="J65" s="155" t="s">
        <v>44</v>
      </c>
      <c r="K65" s="155" t="s">
        <v>56</v>
      </c>
      <c r="L65" s="155" t="s">
        <v>27</v>
      </c>
      <c r="M65" s="155" t="s">
        <v>21</v>
      </c>
      <c r="N65" s="158">
        <v>1118</v>
      </c>
      <c r="O65" s="158">
        <f t="shared" ref="O65:O67" si="83">N65+R65-S65</f>
        <v>1118</v>
      </c>
      <c r="P65" s="159">
        <f t="shared" ref="P65:P67" si="84">100%*N65/I65</f>
        <v>0.671875</v>
      </c>
      <c r="Q65" s="159">
        <f t="shared" ref="Q65:Q67" si="85">100%*O65/I65</f>
        <v>0.671875</v>
      </c>
      <c r="R65" s="158">
        <v>0</v>
      </c>
      <c r="S65" s="158">
        <v>0</v>
      </c>
      <c r="T65" s="158">
        <f t="shared" ref="T65:T67" si="86">N65-S65</f>
        <v>1118</v>
      </c>
      <c r="U65" s="160">
        <f t="shared" ref="U65:U67" si="87">N65+R65</f>
        <v>1118</v>
      </c>
      <c r="V65" s="16"/>
    </row>
    <row r="66" spans="1:22" s="1" customFormat="1" x14ac:dyDescent="0.25">
      <c r="A66" s="101">
        <v>56</v>
      </c>
      <c r="B66" s="155" t="s">
        <v>139</v>
      </c>
      <c r="C66" s="155" t="s">
        <v>72</v>
      </c>
      <c r="D66" s="47">
        <v>7827213</v>
      </c>
      <c r="E66" s="156">
        <v>43617</v>
      </c>
      <c r="F66" s="157">
        <v>0.29166666666666669</v>
      </c>
      <c r="G66" s="156"/>
      <c r="H66" s="157">
        <v>0.85416666666666663</v>
      </c>
      <c r="I66" s="158">
        <v>1200</v>
      </c>
      <c r="J66" s="155" t="s">
        <v>44</v>
      </c>
      <c r="K66" s="155" t="s">
        <v>56</v>
      </c>
      <c r="L66" s="155" t="s">
        <v>21</v>
      </c>
      <c r="M66" s="155" t="s">
        <v>58</v>
      </c>
      <c r="N66" s="158">
        <v>679</v>
      </c>
      <c r="O66" s="158">
        <f t="shared" si="83"/>
        <v>680</v>
      </c>
      <c r="P66" s="159">
        <f t="shared" si="84"/>
        <v>0.5658333333333333</v>
      </c>
      <c r="Q66" s="159">
        <f t="shared" si="85"/>
        <v>0.56666666666666665</v>
      </c>
      <c r="R66" s="158">
        <v>18</v>
      </c>
      <c r="S66" s="158">
        <v>17</v>
      </c>
      <c r="T66" s="158">
        <f t="shared" si="86"/>
        <v>662</v>
      </c>
      <c r="U66" s="160">
        <f t="shared" si="87"/>
        <v>697</v>
      </c>
      <c r="V66" s="16"/>
    </row>
    <row r="67" spans="1:22" s="1" customFormat="1" x14ac:dyDescent="0.25">
      <c r="A67" s="101">
        <v>57</v>
      </c>
      <c r="B67" s="155" t="s">
        <v>83</v>
      </c>
      <c r="C67" s="155" t="s">
        <v>72</v>
      </c>
      <c r="D67" s="47">
        <v>7927984</v>
      </c>
      <c r="E67" s="156">
        <v>43618</v>
      </c>
      <c r="F67" s="157">
        <v>0.22222222222222221</v>
      </c>
      <c r="G67" s="156"/>
      <c r="H67" s="157">
        <v>0.47916666666666669</v>
      </c>
      <c r="I67" s="158">
        <v>1664</v>
      </c>
      <c r="J67" s="155" t="s">
        <v>44</v>
      </c>
      <c r="K67" s="155" t="s">
        <v>56</v>
      </c>
      <c r="L67" s="155" t="s">
        <v>33</v>
      </c>
      <c r="M67" s="155" t="s">
        <v>21</v>
      </c>
      <c r="N67" s="158">
        <v>1398</v>
      </c>
      <c r="O67" s="158">
        <f t="shared" si="83"/>
        <v>1397</v>
      </c>
      <c r="P67" s="159">
        <f t="shared" si="84"/>
        <v>0.84014423076923073</v>
      </c>
      <c r="Q67" s="159">
        <f t="shared" si="85"/>
        <v>0.83954326923076927</v>
      </c>
      <c r="R67" s="158">
        <v>0</v>
      </c>
      <c r="S67" s="158">
        <v>1</v>
      </c>
      <c r="T67" s="158">
        <f t="shared" si="86"/>
        <v>1397</v>
      </c>
      <c r="U67" s="160">
        <f t="shared" si="87"/>
        <v>1398</v>
      </c>
      <c r="V67" s="16"/>
    </row>
    <row r="68" spans="1:22" s="1" customFormat="1" x14ac:dyDescent="0.25">
      <c r="A68" s="101">
        <v>58</v>
      </c>
      <c r="B68" s="155" t="s">
        <v>83</v>
      </c>
      <c r="C68" s="155" t="s">
        <v>72</v>
      </c>
      <c r="D68" s="47">
        <v>7927984</v>
      </c>
      <c r="E68" s="156">
        <v>43622</v>
      </c>
      <c r="F68" s="157">
        <v>0.22222222222222221</v>
      </c>
      <c r="G68" s="156"/>
      <c r="H68" s="157">
        <v>0.47916666666666669</v>
      </c>
      <c r="I68" s="158">
        <v>1664</v>
      </c>
      <c r="J68" s="155" t="s">
        <v>44</v>
      </c>
      <c r="K68" s="155" t="s">
        <v>56</v>
      </c>
      <c r="L68" s="155" t="s">
        <v>27</v>
      </c>
      <c r="M68" s="155" t="s">
        <v>21</v>
      </c>
      <c r="N68" s="158">
        <v>1351</v>
      </c>
      <c r="O68" s="158">
        <f t="shared" ref="O68:O70" si="88">N68+R68-S68</f>
        <v>1351</v>
      </c>
      <c r="P68" s="159">
        <f t="shared" ref="P68:P70" si="89">100%*N68/I68</f>
        <v>0.81189903846153844</v>
      </c>
      <c r="Q68" s="159">
        <f t="shared" ref="Q68:Q70" si="90">100%*O68/I68</f>
        <v>0.81189903846153844</v>
      </c>
      <c r="R68" s="158">
        <v>0</v>
      </c>
      <c r="S68" s="158">
        <v>0</v>
      </c>
      <c r="T68" s="158">
        <f t="shared" ref="T68:T70" si="91">N68-S68</f>
        <v>1351</v>
      </c>
      <c r="U68" s="160">
        <f t="shared" ref="U68:U70" si="92">N68+R68</f>
        <v>1351</v>
      </c>
      <c r="V68" s="16"/>
    </row>
    <row r="69" spans="1:22" s="1" customFormat="1" x14ac:dyDescent="0.25">
      <c r="A69" s="101">
        <v>59</v>
      </c>
      <c r="B69" s="155" t="s">
        <v>139</v>
      </c>
      <c r="C69" s="155" t="s">
        <v>72</v>
      </c>
      <c r="D69" s="47">
        <v>7827213</v>
      </c>
      <c r="E69" s="156">
        <v>43624</v>
      </c>
      <c r="F69" s="157">
        <v>0.29166666666666669</v>
      </c>
      <c r="G69" s="156"/>
      <c r="H69" s="157">
        <v>0.85416666666666663</v>
      </c>
      <c r="I69" s="158">
        <v>1200</v>
      </c>
      <c r="J69" s="155" t="s">
        <v>44</v>
      </c>
      <c r="K69" s="155" t="s">
        <v>56</v>
      </c>
      <c r="L69" s="155" t="s">
        <v>21</v>
      </c>
      <c r="M69" s="155" t="s">
        <v>58</v>
      </c>
      <c r="N69" s="158">
        <v>743</v>
      </c>
      <c r="O69" s="158">
        <f t="shared" si="88"/>
        <v>757</v>
      </c>
      <c r="P69" s="159">
        <f t="shared" si="89"/>
        <v>0.61916666666666664</v>
      </c>
      <c r="Q69" s="159">
        <f t="shared" si="90"/>
        <v>0.63083333333333336</v>
      </c>
      <c r="R69" s="158">
        <v>31</v>
      </c>
      <c r="S69" s="158">
        <v>17</v>
      </c>
      <c r="T69" s="158">
        <f t="shared" si="91"/>
        <v>726</v>
      </c>
      <c r="U69" s="160">
        <f t="shared" si="92"/>
        <v>774</v>
      </c>
      <c r="V69" s="16"/>
    </row>
    <row r="70" spans="1:22" s="1" customFormat="1" x14ac:dyDescent="0.25">
      <c r="A70" s="101">
        <v>60</v>
      </c>
      <c r="B70" s="155" t="s">
        <v>178</v>
      </c>
      <c r="C70" s="155" t="s">
        <v>143</v>
      </c>
      <c r="D70" s="47">
        <v>9070632</v>
      </c>
      <c r="E70" s="156">
        <v>43625</v>
      </c>
      <c r="F70" s="157">
        <v>0.29166666666666669</v>
      </c>
      <c r="G70" s="156"/>
      <c r="H70" s="157">
        <v>0.75</v>
      </c>
      <c r="I70" s="158">
        <v>2076</v>
      </c>
      <c r="J70" s="155" t="s">
        <v>44</v>
      </c>
      <c r="K70" s="155" t="s">
        <v>56</v>
      </c>
      <c r="L70" s="155" t="s">
        <v>97</v>
      </c>
      <c r="M70" s="155" t="s">
        <v>21</v>
      </c>
      <c r="N70" s="158">
        <v>1810</v>
      </c>
      <c r="O70" s="158">
        <f t="shared" si="88"/>
        <v>1810</v>
      </c>
      <c r="P70" s="159">
        <f t="shared" si="89"/>
        <v>0.87186897880539505</v>
      </c>
      <c r="Q70" s="159">
        <f t="shared" si="90"/>
        <v>0.87186897880539505</v>
      </c>
      <c r="R70" s="158">
        <v>0</v>
      </c>
      <c r="S70" s="158">
        <v>0</v>
      </c>
      <c r="T70" s="158">
        <f t="shared" si="91"/>
        <v>1810</v>
      </c>
      <c r="U70" s="160">
        <f t="shared" si="92"/>
        <v>1810</v>
      </c>
      <c r="V70" s="16"/>
    </row>
    <row r="71" spans="1:22" s="1" customFormat="1" x14ac:dyDescent="0.25">
      <c r="A71" s="101">
        <v>61</v>
      </c>
      <c r="B71" s="155" t="s">
        <v>83</v>
      </c>
      <c r="C71" s="155" t="s">
        <v>72</v>
      </c>
      <c r="D71" s="47">
        <v>7927984</v>
      </c>
      <c r="E71" s="156">
        <v>43625</v>
      </c>
      <c r="F71" s="157">
        <v>0.22222222222222221</v>
      </c>
      <c r="G71" s="156"/>
      <c r="H71" s="157">
        <v>0.47916666666666669</v>
      </c>
      <c r="I71" s="158">
        <v>1664</v>
      </c>
      <c r="J71" s="155" t="s">
        <v>44</v>
      </c>
      <c r="K71" s="155" t="s">
        <v>56</v>
      </c>
      <c r="L71" s="155" t="s">
        <v>33</v>
      </c>
      <c r="M71" s="155" t="s">
        <v>21</v>
      </c>
      <c r="N71" s="158">
        <v>1316</v>
      </c>
      <c r="O71" s="158">
        <f t="shared" ref="O71:O74" si="93">N71+R71-S71</f>
        <v>1313</v>
      </c>
      <c r="P71" s="159">
        <f t="shared" ref="P71:P74" si="94">100%*N71/I71</f>
        <v>0.79086538461538458</v>
      </c>
      <c r="Q71" s="159">
        <f t="shared" ref="Q71:Q74" si="95">100%*O71/I71</f>
        <v>0.7890625</v>
      </c>
      <c r="R71" s="158">
        <v>0</v>
      </c>
      <c r="S71" s="158">
        <v>3</v>
      </c>
      <c r="T71" s="158">
        <f t="shared" ref="T71:T74" si="96">N71-S71</f>
        <v>1313</v>
      </c>
      <c r="U71" s="160">
        <f t="shared" ref="U71:U74" si="97">N71+R71</f>
        <v>1316</v>
      </c>
      <c r="V71" s="16"/>
    </row>
    <row r="72" spans="1:22" s="1" customFormat="1" x14ac:dyDescent="0.25">
      <c r="A72" s="101">
        <v>62</v>
      </c>
      <c r="B72" s="155" t="s">
        <v>196</v>
      </c>
      <c r="C72" s="155" t="s">
        <v>81</v>
      </c>
      <c r="D72" s="47">
        <v>9106302</v>
      </c>
      <c r="E72" s="156">
        <v>43628</v>
      </c>
      <c r="F72" s="157">
        <v>0.29166666666666669</v>
      </c>
      <c r="G72" s="156"/>
      <c r="H72" s="157">
        <v>0.8125</v>
      </c>
      <c r="I72" s="158">
        <v>1912</v>
      </c>
      <c r="J72" s="155" t="s">
        <v>44</v>
      </c>
      <c r="K72" s="155" t="s">
        <v>56</v>
      </c>
      <c r="L72" s="155" t="s">
        <v>71</v>
      </c>
      <c r="M72" s="155" t="s">
        <v>25</v>
      </c>
      <c r="N72" s="158">
        <v>2076</v>
      </c>
      <c r="O72" s="158">
        <f t="shared" si="93"/>
        <v>2076</v>
      </c>
      <c r="P72" s="159">
        <f t="shared" si="94"/>
        <v>1.0857740585774058</v>
      </c>
      <c r="Q72" s="159">
        <f t="shared" si="95"/>
        <v>1.0857740585774058</v>
      </c>
      <c r="R72" s="158">
        <v>0</v>
      </c>
      <c r="S72" s="158">
        <v>0</v>
      </c>
      <c r="T72" s="158">
        <f t="shared" si="96"/>
        <v>2076</v>
      </c>
      <c r="U72" s="160">
        <f t="shared" si="97"/>
        <v>2076</v>
      </c>
      <c r="V72" s="16"/>
    </row>
    <row r="73" spans="1:22" s="1" customFormat="1" x14ac:dyDescent="0.25">
      <c r="A73" s="101">
        <v>63</v>
      </c>
      <c r="B73" s="155" t="s">
        <v>83</v>
      </c>
      <c r="C73" s="155" t="s">
        <v>72</v>
      </c>
      <c r="D73" s="47">
        <v>7927984</v>
      </c>
      <c r="E73" s="156">
        <v>43629</v>
      </c>
      <c r="F73" s="157">
        <v>0.22222222222222221</v>
      </c>
      <c r="G73" s="156"/>
      <c r="H73" s="157">
        <v>0.47916666666666669</v>
      </c>
      <c r="I73" s="158">
        <v>1664</v>
      </c>
      <c r="J73" s="155" t="s">
        <v>44</v>
      </c>
      <c r="K73" s="155" t="s">
        <v>56</v>
      </c>
      <c r="L73" s="155" t="s">
        <v>27</v>
      </c>
      <c r="M73" s="155" t="s">
        <v>21</v>
      </c>
      <c r="N73" s="158">
        <v>1468</v>
      </c>
      <c r="O73" s="158">
        <f t="shared" si="93"/>
        <v>1468</v>
      </c>
      <c r="P73" s="159">
        <f t="shared" si="94"/>
        <v>0.88221153846153844</v>
      </c>
      <c r="Q73" s="159">
        <f t="shared" si="95"/>
        <v>0.88221153846153844</v>
      </c>
      <c r="R73" s="158">
        <v>0</v>
      </c>
      <c r="S73" s="158">
        <v>0</v>
      </c>
      <c r="T73" s="158">
        <f t="shared" si="96"/>
        <v>1468</v>
      </c>
      <c r="U73" s="160">
        <f t="shared" si="97"/>
        <v>1468</v>
      </c>
      <c r="V73" s="16"/>
    </row>
    <row r="74" spans="1:22" s="1" customFormat="1" x14ac:dyDescent="0.25">
      <c r="A74" s="101">
        <v>64</v>
      </c>
      <c r="B74" s="155" t="s">
        <v>139</v>
      </c>
      <c r="C74" s="155" t="s">
        <v>72</v>
      </c>
      <c r="D74" s="47">
        <v>7827213</v>
      </c>
      <c r="E74" s="156">
        <v>43631</v>
      </c>
      <c r="F74" s="157">
        <v>0.29166666666666669</v>
      </c>
      <c r="G74" s="156"/>
      <c r="H74" s="157">
        <v>0.85416666666666663</v>
      </c>
      <c r="I74" s="158">
        <v>1200</v>
      </c>
      <c r="J74" s="155" t="s">
        <v>44</v>
      </c>
      <c r="K74" s="155" t="s">
        <v>56</v>
      </c>
      <c r="L74" s="155" t="s">
        <v>21</v>
      </c>
      <c r="M74" s="155" t="s">
        <v>58</v>
      </c>
      <c r="N74" s="158">
        <v>725</v>
      </c>
      <c r="O74" s="158">
        <f t="shared" si="93"/>
        <v>723</v>
      </c>
      <c r="P74" s="159">
        <f t="shared" si="94"/>
        <v>0.60416666666666663</v>
      </c>
      <c r="Q74" s="159">
        <f t="shared" si="95"/>
        <v>0.60250000000000004</v>
      </c>
      <c r="R74" s="158">
        <v>39</v>
      </c>
      <c r="S74" s="158">
        <v>41</v>
      </c>
      <c r="T74" s="158">
        <f t="shared" si="96"/>
        <v>684</v>
      </c>
      <c r="U74" s="160">
        <f t="shared" si="97"/>
        <v>764</v>
      </c>
      <c r="V74" s="16"/>
    </row>
    <row r="75" spans="1:22" s="1" customFormat="1" x14ac:dyDescent="0.25">
      <c r="A75" s="101">
        <v>65</v>
      </c>
      <c r="B75" s="155" t="s">
        <v>83</v>
      </c>
      <c r="C75" s="155" t="s">
        <v>72</v>
      </c>
      <c r="D75" s="47">
        <v>7927984</v>
      </c>
      <c r="E75" s="156">
        <v>43632</v>
      </c>
      <c r="F75" s="157">
        <v>0.22222222222222221</v>
      </c>
      <c r="G75" s="156"/>
      <c r="H75" s="157">
        <v>0.47916666666666669</v>
      </c>
      <c r="I75" s="158">
        <v>1664</v>
      </c>
      <c r="J75" s="155" t="s">
        <v>44</v>
      </c>
      <c r="K75" s="155" t="s">
        <v>56</v>
      </c>
      <c r="L75" s="155" t="s">
        <v>33</v>
      </c>
      <c r="M75" s="155" t="s">
        <v>21</v>
      </c>
      <c r="N75" s="158">
        <v>1481</v>
      </c>
      <c r="O75" s="158">
        <f t="shared" ref="O75:O78" si="98">N75+R75-S75</f>
        <v>1481</v>
      </c>
      <c r="P75" s="159">
        <f t="shared" ref="P75:P78" si="99">100%*N75/I75</f>
        <v>0.89002403846153844</v>
      </c>
      <c r="Q75" s="159">
        <f t="shared" ref="Q75:Q78" si="100">100%*O75/I75</f>
        <v>0.89002403846153844</v>
      </c>
      <c r="R75" s="158">
        <v>0</v>
      </c>
      <c r="S75" s="158">
        <v>0</v>
      </c>
      <c r="T75" s="158">
        <f t="shared" ref="T75:T77" si="101">N75-S75</f>
        <v>1481</v>
      </c>
      <c r="U75" s="160">
        <f t="shared" ref="U75:U78" si="102">N75+R75</f>
        <v>1481</v>
      </c>
      <c r="V75" s="16"/>
    </row>
    <row r="76" spans="1:22" s="1" customFormat="1" x14ac:dyDescent="0.25">
      <c r="A76" s="101">
        <v>66</v>
      </c>
      <c r="B76" s="155" t="s">
        <v>83</v>
      </c>
      <c r="C76" s="155" t="s">
        <v>72</v>
      </c>
      <c r="D76" s="47">
        <v>7927984</v>
      </c>
      <c r="E76" s="156">
        <v>43636</v>
      </c>
      <c r="F76" s="157">
        <v>0.22222222222222221</v>
      </c>
      <c r="G76" s="156"/>
      <c r="H76" s="157">
        <v>0.47916666666666669</v>
      </c>
      <c r="I76" s="158">
        <v>1664</v>
      </c>
      <c r="J76" s="155" t="s">
        <v>44</v>
      </c>
      <c r="K76" s="155" t="s">
        <v>56</v>
      </c>
      <c r="L76" s="155" t="s">
        <v>27</v>
      </c>
      <c r="M76" s="155" t="s">
        <v>21</v>
      </c>
      <c r="N76" s="158">
        <v>1500</v>
      </c>
      <c r="O76" s="158">
        <f t="shared" si="98"/>
        <v>1498</v>
      </c>
      <c r="P76" s="159">
        <f t="shared" si="99"/>
        <v>0.90144230769230771</v>
      </c>
      <c r="Q76" s="159">
        <f t="shared" si="100"/>
        <v>0.90024038461538458</v>
      </c>
      <c r="R76" s="158">
        <v>0</v>
      </c>
      <c r="S76" s="158">
        <v>2</v>
      </c>
      <c r="T76" s="158">
        <f t="shared" si="101"/>
        <v>1498</v>
      </c>
      <c r="U76" s="160">
        <f t="shared" si="102"/>
        <v>1500</v>
      </c>
      <c r="V76" s="16"/>
    </row>
    <row r="77" spans="1:22" s="1" customFormat="1" x14ac:dyDescent="0.25">
      <c r="A77" s="101">
        <v>67</v>
      </c>
      <c r="B77" s="155" t="s">
        <v>177</v>
      </c>
      <c r="C77" s="155" t="s">
        <v>121</v>
      </c>
      <c r="D77" s="47">
        <v>8814744</v>
      </c>
      <c r="E77" s="156">
        <v>43637</v>
      </c>
      <c r="F77" s="157">
        <v>0.33333333333333331</v>
      </c>
      <c r="G77" s="156"/>
      <c r="H77" s="157">
        <v>0.70833333333333337</v>
      </c>
      <c r="I77" s="158">
        <v>2000</v>
      </c>
      <c r="J77" s="155" t="s">
        <v>44</v>
      </c>
      <c r="K77" s="155" t="s">
        <v>56</v>
      </c>
      <c r="L77" s="155" t="s">
        <v>71</v>
      </c>
      <c r="M77" s="155" t="s">
        <v>109</v>
      </c>
      <c r="N77" s="158">
        <v>1437</v>
      </c>
      <c r="O77" s="158">
        <f t="shared" si="98"/>
        <v>1437</v>
      </c>
      <c r="P77" s="159">
        <f t="shared" si="99"/>
        <v>0.71850000000000003</v>
      </c>
      <c r="Q77" s="159">
        <f t="shared" si="100"/>
        <v>0.71850000000000003</v>
      </c>
      <c r="R77" s="158">
        <v>0</v>
      </c>
      <c r="S77" s="158">
        <v>0</v>
      </c>
      <c r="T77" s="158">
        <f t="shared" si="101"/>
        <v>1437</v>
      </c>
      <c r="U77" s="160">
        <f t="shared" si="102"/>
        <v>1437</v>
      </c>
      <c r="V77" s="16"/>
    </row>
    <row r="78" spans="1:22" s="1" customFormat="1" x14ac:dyDescent="0.25">
      <c r="A78" s="101">
        <v>68</v>
      </c>
      <c r="B78" s="155" t="s">
        <v>139</v>
      </c>
      <c r="C78" s="155" t="s">
        <v>72</v>
      </c>
      <c r="D78" s="47">
        <v>7827213</v>
      </c>
      <c r="E78" s="156">
        <v>43638</v>
      </c>
      <c r="F78" s="157">
        <v>0.29166666666666669</v>
      </c>
      <c r="G78" s="156"/>
      <c r="H78" s="157">
        <v>0.85416666666666663</v>
      </c>
      <c r="I78" s="158">
        <v>1200</v>
      </c>
      <c r="J78" s="155" t="s">
        <v>44</v>
      </c>
      <c r="K78" s="155" t="s">
        <v>56</v>
      </c>
      <c r="L78" s="155" t="s">
        <v>21</v>
      </c>
      <c r="M78" s="155" t="s">
        <v>58</v>
      </c>
      <c r="N78" s="158">
        <v>626</v>
      </c>
      <c r="O78" s="158">
        <f t="shared" si="98"/>
        <v>600</v>
      </c>
      <c r="P78" s="159">
        <f t="shared" si="99"/>
        <v>0.52166666666666661</v>
      </c>
      <c r="Q78" s="159">
        <f t="shared" si="100"/>
        <v>0.5</v>
      </c>
      <c r="R78" s="158">
        <v>12</v>
      </c>
      <c r="S78" s="158">
        <v>38</v>
      </c>
      <c r="T78" s="158">
        <f>N78-S78</f>
        <v>588</v>
      </c>
      <c r="U78" s="160">
        <f t="shared" si="102"/>
        <v>638</v>
      </c>
      <c r="V78" s="16"/>
    </row>
    <row r="79" spans="1:22" s="1" customFormat="1" x14ac:dyDescent="0.25">
      <c r="A79" s="101">
        <v>69</v>
      </c>
      <c r="B79" s="155" t="s">
        <v>83</v>
      </c>
      <c r="C79" s="155" t="s">
        <v>72</v>
      </c>
      <c r="D79" s="47">
        <v>7927984</v>
      </c>
      <c r="E79" s="156">
        <v>43639</v>
      </c>
      <c r="F79" s="157">
        <v>0.22222222222222221</v>
      </c>
      <c r="G79" s="156"/>
      <c r="H79" s="157">
        <v>0.47916666666666669</v>
      </c>
      <c r="I79" s="158">
        <v>1664</v>
      </c>
      <c r="J79" s="155" t="s">
        <v>44</v>
      </c>
      <c r="K79" s="155" t="s">
        <v>56</v>
      </c>
      <c r="L79" s="155" t="s">
        <v>33</v>
      </c>
      <c r="M79" s="155" t="s">
        <v>21</v>
      </c>
      <c r="N79" s="158">
        <v>1445</v>
      </c>
      <c r="O79" s="158">
        <f t="shared" ref="O79:O82" si="103">N79+R79-S79</f>
        <v>1449</v>
      </c>
      <c r="P79" s="159">
        <f t="shared" ref="P79:P82" si="104">100%*N79/I79</f>
        <v>0.86838942307692313</v>
      </c>
      <c r="Q79" s="159">
        <f t="shared" ref="Q79:Q82" si="105">100%*O79/I79</f>
        <v>0.87079326923076927</v>
      </c>
      <c r="R79" s="158">
        <v>4</v>
      </c>
      <c r="S79" s="158">
        <v>0</v>
      </c>
      <c r="T79" s="158">
        <f t="shared" ref="T79:T81" si="106">N79-S79</f>
        <v>1445</v>
      </c>
      <c r="U79" s="160">
        <f t="shared" ref="U79:U82" si="107">N79+R79</f>
        <v>1449</v>
      </c>
      <c r="V79" s="16"/>
    </row>
    <row r="80" spans="1:22" s="1" customFormat="1" x14ac:dyDescent="0.25">
      <c r="A80" s="101">
        <v>70</v>
      </c>
      <c r="B80" s="155" t="s">
        <v>196</v>
      </c>
      <c r="C80" s="155" t="s">
        <v>81</v>
      </c>
      <c r="D80" s="47">
        <v>9106302</v>
      </c>
      <c r="E80" s="156">
        <v>43642</v>
      </c>
      <c r="F80" s="157">
        <v>0.29166666666666669</v>
      </c>
      <c r="G80" s="156"/>
      <c r="H80" s="157">
        <v>0.8125</v>
      </c>
      <c r="I80" s="158">
        <v>1912</v>
      </c>
      <c r="J80" s="155" t="s">
        <v>44</v>
      </c>
      <c r="K80" s="155" t="s">
        <v>56</v>
      </c>
      <c r="L80" s="155" t="s">
        <v>71</v>
      </c>
      <c r="M80" s="155" t="s">
        <v>21</v>
      </c>
      <c r="N80" s="158">
        <v>1946</v>
      </c>
      <c r="O80" s="158">
        <f t="shared" si="103"/>
        <v>1948</v>
      </c>
      <c r="P80" s="159">
        <f t="shared" si="104"/>
        <v>1.0177824267782427</v>
      </c>
      <c r="Q80" s="159">
        <f t="shared" si="105"/>
        <v>1.0188284518828452</v>
      </c>
      <c r="R80" s="158">
        <v>3</v>
      </c>
      <c r="S80" s="158">
        <v>1</v>
      </c>
      <c r="T80" s="158">
        <f t="shared" si="106"/>
        <v>1945</v>
      </c>
      <c r="U80" s="160">
        <f t="shared" si="107"/>
        <v>1949</v>
      </c>
      <c r="V80" s="16"/>
    </row>
    <row r="81" spans="1:22" s="1" customFormat="1" x14ac:dyDescent="0.25">
      <c r="A81" s="101">
        <v>71</v>
      </c>
      <c r="B81" s="155" t="s">
        <v>83</v>
      </c>
      <c r="C81" s="155" t="s">
        <v>72</v>
      </c>
      <c r="D81" s="47">
        <v>7927984</v>
      </c>
      <c r="E81" s="156">
        <v>43643</v>
      </c>
      <c r="F81" s="157">
        <v>0.22222222222222221</v>
      </c>
      <c r="G81" s="156"/>
      <c r="H81" s="157">
        <v>0.47916666666666669</v>
      </c>
      <c r="I81" s="158">
        <v>1664</v>
      </c>
      <c r="J81" s="155" t="s">
        <v>44</v>
      </c>
      <c r="K81" s="155" t="s">
        <v>56</v>
      </c>
      <c r="L81" s="155" t="s">
        <v>27</v>
      </c>
      <c r="M81" s="155" t="s">
        <v>21</v>
      </c>
      <c r="N81" s="158">
        <v>1575</v>
      </c>
      <c r="O81" s="158">
        <f t="shared" si="103"/>
        <v>1571</v>
      </c>
      <c r="P81" s="159">
        <f t="shared" si="104"/>
        <v>0.94651442307692313</v>
      </c>
      <c r="Q81" s="159">
        <f t="shared" si="105"/>
        <v>0.94411057692307687</v>
      </c>
      <c r="R81" s="158">
        <v>0</v>
      </c>
      <c r="S81" s="158">
        <v>4</v>
      </c>
      <c r="T81" s="158">
        <f t="shared" si="106"/>
        <v>1571</v>
      </c>
      <c r="U81" s="160">
        <f t="shared" si="107"/>
        <v>1575</v>
      </c>
      <c r="V81" s="16"/>
    </row>
    <row r="82" spans="1:22" s="1" customFormat="1" x14ac:dyDescent="0.25">
      <c r="A82" s="101">
        <v>72</v>
      </c>
      <c r="B82" s="155" t="s">
        <v>139</v>
      </c>
      <c r="C82" s="155" t="s">
        <v>72</v>
      </c>
      <c r="D82" s="47">
        <v>7827213</v>
      </c>
      <c r="E82" s="156">
        <v>43645</v>
      </c>
      <c r="F82" s="157">
        <v>0.29166666666666669</v>
      </c>
      <c r="G82" s="156"/>
      <c r="H82" s="157">
        <v>0.85416666666666663</v>
      </c>
      <c r="I82" s="158">
        <v>1200</v>
      </c>
      <c r="J82" s="155" t="s">
        <v>44</v>
      </c>
      <c r="K82" s="155" t="s">
        <v>56</v>
      </c>
      <c r="L82" s="155" t="s">
        <v>21</v>
      </c>
      <c r="M82" s="155" t="s">
        <v>58</v>
      </c>
      <c r="N82" s="158">
        <v>711</v>
      </c>
      <c r="O82" s="158">
        <f t="shared" si="103"/>
        <v>708</v>
      </c>
      <c r="P82" s="159">
        <f t="shared" si="104"/>
        <v>0.59250000000000003</v>
      </c>
      <c r="Q82" s="159">
        <f t="shared" si="105"/>
        <v>0.59</v>
      </c>
      <c r="R82" s="158">
        <v>13</v>
      </c>
      <c r="S82" s="158">
        <v>16</v>
      </c>
      <c r="T82" s="158">
        <f>N82-S82</f>
        <v>695</v>
      </c>
      <c r="U82" s="160">
        <f t="shared" si="107"/>
        <v>724</v>
      </c>
      <c r="V82" s="16"/>
    </row>
    <row r="83" spans="1:22" s="1" customFormat="1" ht="15.75" thickBot="1" x14ac:dyDescent="0.3">
      <c r="A83" s="141">
        <v>73</v>
      </c>
      <c r="B83" s="164" t="s">
        <v>83</v>
      </c>
      <c r="C83" s="164" t="s">
        <v>72</v>
      </c>
      <c r="D83" s="143">
        <v>7927984</v>
      </c>
      <c r="E83" s="165">
        <v>43646</v>
      </c>
      <c r="F83" s="166">
        <v>0.22222222222222221</v>
      </c>
      <c r="G83" s="165"/>
      <c r="H83" s="166">
        <v>0.47916666666666669</v>
      </c>
      <c r="I83" s="167">
        <v>1664</v>
      </c>
      <c r="J83" s="164" t="s">
        <v>44</v>
      </c>
      <c r="K83" s="164" t="s">
        <v>56</v>
      </c>
      <c r="L83" s="164" t="s">
        <v>33</v>
      </c>
      <c r="M83" s="164" t="s">
        <v>21</v>
      </c>
      <c r="N83" s="167">
        <v>1475</v>
      </c>
      <c r="O83" s="167">
        <f t="shared" ref="O83:O86" si="108">N83+R83-S83</f>
        <v>1475</v>
      </c>
      <c r="P83" s="168">
        <f t="shared" ref="P83:P86" si="109">100%*N83/I83</f>
        <v>0.88641826923076927</v>
      </c>
      <c r="Q83" s="168">
        <f t="shared" ref="Q83:Q86" si="110">100%*O83/I83</f>
        <v>0.88641826923076927</v>
      </c>
      <c r="R83" s="167">
        <v>0</v>
      </c>
      <c r="S83" s="167">
        <v>0</v>
      </c>
      <c r="T83" s="167">
        <f t="shared" ref="T83:T84" si="111">N83-S83</f>
        <v>1475</v>
      </c>
      <c r="U83" s="169">
        <f t="shared" ref="U83:U86" si="112">N83+R83</f>
        <v>1475</v>
      </c>
      <c r="V83" s="16"/>
    </row>
    <row r="84" spans="1:22" s="1" customFormat="1" x14ac:dyDescent="0.25">
      <c r="A84" s="27">
        <v>74</v>
      </c>
      <c r="B84" s="58" t="s">
        <v>83</v>
      </c>
      <c r="C84" s="58" t="s">
        <v>72</v>
      </c>
      <c r="D84" s="67">
        <v>7927984</v>
      </c>
      <c r="E84" s="68">
        <v>43650</v>
      </c>
      <c r="F84" s="69">
        <v>0.22222222222222221</v>
      </c>
      <c r="G84" s="68"/>
      <c r="H84" s="69">
        <v>0.47916666666666669</v>
      </c>
      <c r="I84" s="32">
        <v>1664</v>
      </c>
      <c r="J84" s="58" t="s">
        <v>44</v>
      </c>
      <c r="K84" s="58" t="s">
        <v>56</v>
      </c>
      <c r="L84" s="58" t="s">
        <v>27</v>
      </c>
      <c r="M84" s="58" t="s">
        <v>21</v>
      </c>
      <c r="N84" s="32">
        <v>1387</v>
      </c>
      <c r="O84" s="32">
        <f t="shared" si="108"/>
        <v>1387</v>
      </c>
      <c r="P84" s="35">
        <f t="shared" si="109"/>
        <v>0.83353365384615385</v>
      </c>
      <c r="Q84" s="35">
        <f t="shared" si="110"/>
        <v>0.83353365384615385</v>
      </c>
      <c r="R84" s="32">
        <v>0</v>
      </c>
      <c r="S84" s="32">
        <v>0</v>
      </c>
      <c r="T84" s="32">
        <f t="shared" si="111"/>
        <v>1387</v>
      </c>
      <c r="U84" s="70">
        <f t="shared" si="112"/>
        <v>1387</v>
      </c>
      <c r="V84" s="16"/>
    </row>
    <row r="85" spans="1:22" s="1" customFormat="1" x14ac:dyDescent="0.25">
      <c r="A85" s="101">
        <v>75</v>
      </c>
      <c r="B85" s="46" t="s">
        <v>139</v>
      </c>
      <c r="C85" s="46" t="s">
        <v>72</v>
      </c>
      <c r="D85" s="47">
        <v>7827213</v>
      </c>
      <c r="E85" s="71">
        <v>43652</v>
      </c>
      <c r="F85" s="116">
        <v>0.29166666666666669</v>
      </c>
      <c r="G85" s="71"/>
      <c r="H85" s="116">
        <v>0.85416666666666663</v>
      </c>
      <c r="I85" s="41">
        <v>1200</v>
      </c>
      <c r="J85" s="46" t="s">
        <v>44</v>
      </c>
      <c r="K85" s="46" t="s">
        <v>56</v>
      </c>
      <c r="L85" s="46" t="s">
        <v>21</v>
      </c>
      <c r="M85" s="46" t="s">
        <v>58</v>
      </c>
      <c r="N85" s="41">
        <v>723</v>
      </c>
      <c r="O85" s="41">
        <f t="shared" si="108"/>
        <v>762</v>
      </c>
      <c r="P85" s="44">
        <f t="shared" si="109"/>
        <v>0.60250000000000004</v>
      </c>
      <c r="Q85" s="44">
        <f t="shared" si="110"/>
        <v>0.63500000000000001</v>
      </c>
      <c r="R85" s="41">
        <v>54</v>
      </c>
      <c r="S85" s="41">
        <v>15</v>
      </c>
      <c r="T85" s="41">
        <f>N85-S85</f>
        <v>708</v>
      </c>
      <c r="U85" s="117">
        <f t="shared" si="112"/>
        <v>777</v>
      </c>
      <c r="V85" s="16"/>
    </row>
    <row r="86" spans="1:22" s="1" customFormat="1" x14ac:dyDescent="0.25">
      <c r="A86" s="101">
        <v>76</v>
      </c>
      <c r="B86" s="46" t="s">
        <v>178</v>
      </c>
      <c r="C86" s="46" t="s">
        <v>143</v>
      </c>
      <c r="D86" s="47">
        <v>9070632</v>
      </c>
      <c r="E86" s="71">
        <v>43653</v>
      </c>
      <c r="F86" s="116">
        <v>0.29166666666666669</v>
      </c>
      <c r="G86" s="71"/>
      <c r="H86" s="116">
        <v>0.75</v>
      </c>
      <c r="I86" s="41">
        <v>2076</v>
      </c>
      <c r="J86" s="46" t="s">
        <v>44</v>
      </c>
      <c r="K86" s="46" t="s">
        <v>56</v>
      </c>
      <c r="L86" s="46" t="s">
        <v>97</v>
      </c>
      <c r="M86" s="46" t="s">
        <v>21</v>
      </c>
      <c r="N86" s="41">
        <v>1856</v>
      </c>
      <c r="O86" s="41">
        <f t="shared" si="108"/>
        <v>1857</v>
      </c>
      <c r="P86" s="44">
        <f t="shared" si="109"/>
        <v>0.89402697495183048</v>
      </c>
      <c r="Q86" s="44">
        <f t="shared" si="110"/>
        <v>0.8945086705202312</v>
      </c>
      <c r="R86" s="41">
        <v>1</v>
      </c>
      <c r="S86" s="41">
        <v>0</v>
      </c>
      <c r="T86" s="41">
        <f t="shared" ref="T86:T90" si="113">N86-S86</f>
        <v>1856</v>
      </c>
      <c r="U86" s="117">
        <f t="shared" si="112"/>
        <v>1857</v>
      </c>
      <c r="V86" s="16"/>
    </row>
    <row r="87" spans="1:22" s="1" customFormat="1" x14ac:dyDescent="0.25">
      <c r="A87" s="101">
        <v>77</v>
      </c>
      <c r="B87" s="46" t="s">
        <v>83</v>
      </c>
      <c r="C87" s="46" t="s">
        <v>72</v>
      </c>
      <c r="D87" s="47">
        <v>7927984</v>
      </c>
      <c r="E87" s="71">
        <v>43653</v>
      </c>
      <c r="F87" s="116">
        <v>0.22222222222222221</v>
      </c>
      <c r="G87" s="71"/>
      <c r="H87" s="116">
        <v>0.47916666666666669</v>
      </c>
      <c r="I87" s="41">
        <v>1664</v>
      </c>
      <c r="J87" s="46" t="s">
        <v>44</v>
      </c>
      <c r="K87" s="46" t="s">
        <v>56</v>
      </c>
      <c r="L87" s="46" t="s">
        <v>33</v>
      </c>
      <c r="M87" s="46" t="s">
        <v>21</v>
      </c>
      <c r="N87" s="41">
        <v>1575</v>
      </c>
      <c r="O87" s="41">
        <f t="shared" ref="O87:O91" si="114">N87+R87-S87</f>
        <v>1575</v>
      </c>
      <c r="P87" s="44">
        <f t="shared" ref="P87:P91" si="115">100%*N87/I87</f>
        <v>0.94651442307692313</v>
      </c>
      <c r="Q87" s="44">
        <f t="shared" ref="Q87:Q91" si="116">100%*O87/I87</f>
        <v>0.94651442307692313</v>
      </c>
      <c r="R87" s="41">
        <v>0</v>
      </c>
      <c r="S87" s="41">
        <v>0</v>
      </c>
      <c r="T87" s="41">
        <f t="shared" si="113"/>
        <v>1575</v>
      </c>
      <c r="U87" s="117">
        <f t="shared" ref="U87:U91" si="117">N87+R87</f>
        <v>1575</v>
      </c>
      <c r="V87" s="16"/>
    </row>
    <row r="88" spans="1:22" s="1" customFormat="1" x14ac:dyDescent="0.25">
      <c r="A88" s="101">
        <v>78</v>
      </c>
      <c r="B88" s="46" t="s">
        <v>176</v>
      </c>
      <c r="C88" s="46" t="s">
        <v>23</v>
      </c>
      <c r="D88" s="47">
        <v>9102992</v>
      </c>
      <c r="E88" s="71">
        <v>43653</v>
      </c>
      <c r="F88" s="116">
        <v>0.29166666666666669</v>
      </c>
      <c r="G88" s="71"/>
      <c r="H88" s="116">
        <v>0.75</v>
      </c>
      <c r="I88" s="41">
        <v>1350</v>
      </c>
      <c r="J88" s="46" t="s">
        <v>44</v>
      </c>
      <c r="K88" s="46" t="s">
        <v>56</v>
      </c>
      <c r="L88" s="46" t="s">
        <v>58</v>
      </c>
      <c r="M88" s="46" t="s">
        <v>25</v>
      </c>
      <c r="N88" s="41">
        <v>1404</v>
      </c>
      <c r="O88" s="41">
        <f t="shared" si="114"/>
        <v>1404</v>
      </c>
      <c r="P88" s="44">
        <f t="shared" si="115"/>
        <v>1.04</v>
      </c>
      <c r="Q88" s="44">
        <f t="shared" si="116"/>
        <v>1.04</v>
      </c>
      <c r="R88" s="41">
        <v>0</v>
      </c>
      <c r="S88" s="41">
        <v>0</v>
      </c>
      <c r="T88" s="41">
        <f t="shared" si="113"/>
        <v>1404</v>
      </c>
      <c r="U88" s="117">
        <f t="shared" si="117"/>
        <v>1404</v>
      </c>
      <c r="V88" s="16"/>
    </row>
    <row r="89" spans="1:22" s="1" customFormat="1" x14ac:dyDescent="0.25">
      <c r="A89" s="101">
        <v>79</v>
      </c>
      <c r="B89" s="155" t="s">
        <v>196</v>
      </c>
      <c r="C89" s="46" t="s">
        <v>81</v>
      </c>
      <c r="D89" s="47">
        <v>9106302</v>
      </c>
      <c r="E89" s="71">
        <v>43656</v>
      </c>
      <c r="F89" s="116">
        <v>0.29166666666666669</v>
      </c>
      <c r="G89" s="71"/>
      <c r="H89" s="116">
        <v>0.8125</v>
      </c>
      <c r="I89" s="41">
        <v>1912</v>
      </c>
      <c r="J89" s="46" t="s">
        <v>44</v>
      </c>
      <c r="K89" s="46" t="s">
        <v>56</v>
      </c>
      <c r="L89" s="46" t="s">
        <v>71</v>
      </c>
      <c r="M89" s="46" t="s">
        <v>25</v>
      </c>
      <c r="N89" s="41">
        <v>2146</v>
      </c>
      <c r="O89" s="41">
        <f t="shared" si="114"/>
        <v>2147</v>
      </c>
      <c r="P89" s="44">
        <f t="shared" si="115"/>
        <v>1.1223849372384938</v>
      </c>
      <c r="Q89" s="44">
        <f t="shared" si="116"/>
        <v>1.122907949790795</v>
      </c>
      <c r="R89" s="41">
        <v>3</v>
      </c>
      <c r="S89" s="41">
        <v>2</v>
      </c>
      <c r="T89" s="41">
        <f t="shared" si="113"/>
        <v>2144</v>
      </c>
      <c r="U89" s="117">
        <f t="shared" si="117"/>
        <v>2149</v>
      </c>
      <c r="V89" s="16"/>
    </row>
    <row r="90" spans="1:22" s="1" customFormat="1" x14ac:dyDescent="0.25">
      <c r="A90" s="101">
        <v>80</v>
      </c>
      <c r="B90" s="46" t="s">
        <v>83</v>
      </c>
      <c r="C90" s="46" t="s">
        <v>72</v>
      </c>
      <c r="D90" s="47">
        <v>7927984</v>
      </c>
      <c r="E90" s="71">
        <v>43657</v>
      </c>
      <c r="F90" s="116">
        <v>0.22222222222222221</v>
      </c>
      <c r="G90" s="71"/>
      <c r="H90" s="116">
        <v>0.47916666666666669</v>
      </c>
      <c r="I90" s="41">
        <v>1664</v>
      </c>
      <c r="J90" s="46" t="s">
        <v>44</v>
      </c>
      <c r="K90" s="46" t="s">
        <v>56</v>
      </c>
      <c r="L90" s="46" t="s">
        <v>27</v>
      </c>
      <c r="M90" s="46" t="s">
        <v>21</v>
      </c>
      <c r="N90" s="41">
        <v>1524</v>
      </c>
      <c r="O90" s="41">
        <f t="shared" si="114"/>
        <v>1523</v>
      </c>
      <c r="P90" s="44">
        <f t="shared" si="115"/>
        <v>0.91586538461538458</v>
      </c>
      <c r="Q90" s="44">
        <f t="shared" si="116"/>
        <v>0.91526442307692313</v>
      </c>
      <c r="R90" s="41">
        <v>0</v>
      </c>
      <c r="S90" s="41">
        <v>1</v>
      </c>
      <c r="T90" s="41">
        <f t="shared" si="113"/>
        <v>1523</v>
      </c>
      <c r="U90" s="117">
        <f t="shared" si="117"/>
        <v>1524</v>
      </c>
      <c r="V90" s="16"/>
    </row>
    <row r="91" spans="1:22" s="1" customFormat="1" x14ac:dyDescent="0.25">
      <c r="A91" s="101">
        <v>81</v>
      </c>
      <c r="B91" s="46" t="s">
        <v>139</v>
      </c>
      <c r="C91" s="46" t="s">
        <v>72</v>
      </c>
      <c r="D91" s="47">
        <v>7827213</v>
      </c>
      <c r="E91" s="71">
        <v>43659</v>
      </c>
      <c r="F91" s="116">
        <v>0.29166666666666669</v>
      </c>
      <c r="G91" s="71"/>
      <c r="H91" s="116">
        <v>0.85416666666666663</v>
      </c>
      <c r="I91" s="41">
        <v>1200</v>
      </c>
      <c r="J91" s="46" t="s">
        <v>44</v>
      </c>
      <c r="K91" s="46" t="s">
        <v>56</v>
      </c>
      <c r="L91" s="46" t="s">
        <v>21</v>
      </c>
      <c r="M91" s="46" t="s">
        <v>58</v>
      </c>
      <c r="N91" s="41">
        <v>902</v>
      </c>
      <c r="O91" s="41">
        <f t="shared" si="114"/>
        <v>861</v>
      </c>
      <c r="P91" s="44">
        <f t="shared" si="115"/>
        <v>0.75166666666666671</v>
      </c>
      <c r="Q91" s="44">
        <f t="shared" si="116"/>
        <v>0.71750000000000003</v>
      </c>
      <c r="R91" s="41">
        <v>15</v>
      </c>
      <c r="S91" s="41">
        <v>56</v>
      </c>
      <c r="T91" s="41">
        <f>N91-S91</f>
        <v>846</v>
      </c>
      <c r="U91" s="117">
        <f t="shared" si="117"/>
        <v>917</v>
      </c>
      <c r="V91" s="16"/>
    </row>
    <row r="92" spans="1:22" s="1" customFormat="1" x14ac:dyDescent="0.25">
      <c r="A92" s="101">
        <v>82</v>
      </c>
      <c r="B92" s="46" t="s">
        <v>83</v>
      </c>
      <c r="C92" s="46" t="s">
        <v>72</v>
      </c>
      <c r="D92" s="47">
        <v>7927984</v>
      </c>
      <c r="E92" s="71">
        <v>43660</v>
      </c>
      <c r="F92" s="116">
        <v>0.22222222222222221</v>
      </c>
      <c r="G92" s="71"/>
      <c r="H92" s="116">
        <v>0.47916666666666669</v>
      </c>
      <c r="I92" s="41">
        <v>1664</v>
      </c>
      <c r="J92" s="46" t="s">
        <v>44</v>
      </c>
      <c r="K92" s="46" t="s">
        <v>56</v>
      </c>
      <c r="L92" s="46" t="s">
        <v>33</v>
      </c>
      <c r="M92" s="46" t="s">
        <v>21</v>
      </c>
      <c r="N92" s="41">
        <v>1497</v>
      </c>
      <c r="O92" s="41">
        <f t="shared" ref="O92:O95" si="118">N92+R92-S92</f>
        <v>1498</v>
      </c>
      <c r="P92" s="44">
        <f t="shared" ref="P92:P95" si="119">100%*N92/I92</f>
        <v>0.89963942307692313</v>
      </c>
      <c r="Q92" s="44">
        <f t="shared" ref="Q92:Q95" si="120">100%*O92/I92</f>
        <v>0.90024038461538458</v>
      </c>
      <c r="R92" s="41">
        <v>1</v>
      </c>
      <c r="S92" s="41">
        <v>0</v>
      </c>
      <c r="T92" s="41">
        <f t="shared" ref="T92:T94" si="121">N92-S92</f>
        <v>1497</v>
      </c>
      <c r="U92" s="117">
        <f t="shared" ref="U92:U95" si="122">N92+R92</f>
        <v>1498</v>
      </c>
      <c r="V92" s="16"/>
    </row>
    <row r="93" spans="1:22" s="1" customFormat="1" x14ac:dyDescent="0.25">
      <c r="A93" s="101">
        <v>83</v>
      </c>
      <c r="B93" s="46" t="s">
        <v>120</v>
      </c>
      <c r="C93" s="46" t="s">
        <v>73</v>
      </c>
      <c r="D93" s="47">
        <v>9169550</v>
      </c>
      <c r="E93" s="71">
        <v>43660</v>
      </c>
      <c r="F93" s="116">
        <v>0.29166666666666669</v>
      </c>
      <c r="G93" s="71"/>
      <c r="H93" s="116">
        <v>0.70833333333333337</v>
      </c>
      <c r="I93" s="41">
        <v>2272</v>
      </c>
      <c r="J93" s="46" t="s">
        <v>44</v>
      </c>
      <c r="K93" s="46" t="s">
        <v>56</v>
      </c>
      <c r="L93" s="46" t="s">
        <v>25</v>
      </c>
      <c r="M93" s="46" t="s">
        <v>22</v>
      </c>
      <c r="N93" s="41">
        <v>2080</v>
      </c>
      <c r="O93" s="41">
        <f t="shared" si="118"/>
        <v>2078</v>
      </c>
      <c r="P93" s="44">
        <f t="shared" si="119"/>
        <v>0.91549295774647887</v>
      </c>
      <c r="Q93" s="44">
        <f t="shared" si="120"/>
        <v>0.914612676056338</v>
      </c>
      <c r="R93" s="41">
        <v>0</v>
      </c>
      <c r="S93" s="41">
        <v>2</v>
      </c>
      <c r="T93" s="41">
        <f t="shared" si="121"/>
        <v>2078</v>
      </c>
      <c r="U93" s="117">
        <f t="shared" si="122"/>
        <v>2080</v>
      </c>
      <c r="V93" s="16"/>
    </row>
    <row r="94" spans="1:22" s="1" customFormat="1" x14ac:dyDescent="0.25">
      <c r="A94" s="101">
        <v>84</v>
      </c>
      <c r="B94" s="46" t="s">
        <v>83</v>
      </c>
      <c r="C94" s="46" t="s">
        <v>72</v>
      </c>
      <c r="D94" s="47">
        <v>7927984</v>
      </c>
      <c r="E94" s="71">
        <v>43664</v>
      </c>
      <c r="F94" s="116">
        <v>0.22222222222222221</v>
      </c>
      <c r="G94" s="71"/>
      <c r="H94" s="116">
        <v>0.47916666666666669</v>
      </c>
      <c r="I94" s="41">
        <v>1664</v>
      </c>
      <c r="J94" s="46" t="s">
        <v>44</v>
      </c>
      <c r="K94" s="46" t="s">
        <v>56</v>
      </c>
      <c r="L94" s="46" t="s">
        <v>27</v>
      </c>
      <c r="M94" s="46" t="s">
        <v>21</v>
      </c>
      <c r="N94" s="41">
        <v>1473</v>
      </c>
      <c r="O94" s="41">
        <f t="shared" si="118"/>
        <v>1473</v>
      </c>
      <c r="P94" s="44">
        <f t="shared" si="119"/>
        <v>0.88521634615384615</v>
      </c>
      <c r="Q94" s="44">
        <f t="shared" si="120"/>
        <v>0.88521634615384615</v>
      </c>
      <c r="R94" s="41">
        <v>0</v>
      </c>
      <c r="S94" s="41">
        <v>0</v>
      </c>
      <c r="T94" s="41">
        <f t="shared" si="121"/>
        <v>1473</v>
      </c>
      <c r="U94" s="117">
        <f t="shared" si="122"/>
        <v>1473</v>
      </c>
      <c r="V94" s="16"/>
    </row>
    <row r="95" spans="1:22" s="1" customFormat="1" x14ac:dyDescent="0.25">
      <c r="A95" s="101">
        <v>85</v>
      </c>
      <c r="B95" s="46" t="s">
        <v>139</v>
      </c>
      <c r="C95" s="46" t="s">
        <v>72</v>
      </c>
      <c r="D95" s="47">
        <v>7827213</v>
      </c>
      <c r="E95" s="71">
        <v>43666</v>
      </c>
      <c r="F95" s="116">
        <v>0.29166666666666669</v>
      </c>
      <c r="G95" s="71"/>
      <c r="H95" s="116">
        <v>0.85416666666666663</v>
      </c>
      <c r="I95" s="41">
        <v>1200</v>
      </c>
      <c r="J95" s="46" t="s">
        <v>44</v>
      </c>
      <c r="K95" s="46" t="s">
        <v>56</v>
      </c>
      <c r="L95" s="46" t="s">
        <v>21</v>
      </c>
      <c r="M95" s="46" t="s">
        <v>58</v>
      </c>
      <c r="N95" s="41">
        <v>909</v>
      </c>
      <c r="O95" s="41">
        <f t="shared" si="118"/>
        <v>898</v>
      </c>
      <c r="P95" s="44">
        <f t="shared" si="119"/>
        <v>0.75749999999999995</v>
      </c>
      <c r="Q95" s="44">
        <f t="shared" si="120"/>
        <v>0.74833333333333329</v>
      </c>
      <c r="R95" s="41">
        <v>5</v>
      </c>
      <c r="S95" s="41">
        <v>16</v>
      </c>
      <c r="T95" s="41">
        <f>N95-S95</f>
        <v>893</v>
      </c>
      <c r="U95" s="117">
        <f t="shared" si="122"/>
        <v>914</v>
      </c>
      <c r="V95" s="16"/>
    </row>
    <row r="96" spans="1:22" s="1" customFormat="1" x14ac:dyDescent="0.25">
      <c r="A96" s="101">
        <v>86</v>
      </c>
      <c r="B96" s="46" t="s">
        <v>83</v>
      </c>
      <c r="C96" s="46" t="s">
        <v>72</v>
      </c>
      <c r="D96" s="47">
        <v>7927984</v>
      </c>
      <c r="E96" s="71">
        <v>43667</v>
      </c>
      <c r="F96" s="116">
        <v>0.22222222222222221</v>
      </c>
      <c r="G96" s="71"/>
      <c r="H96" s="116">
        <v>0.47916666666666669</v>
      </c>
      <c r="I96" s="41">
        <v>1664</v>
      </c>
      <c r="J96" s="46" t="s">
        <v>44</v>
      </c>
      <c r="K96" s="46" t="s">
        <v>56</v>
      </c>
      <c r="L96" s="46" t="s">
        <v>33</v>
      </c>
      <c r="M96" s="46" t="s">
        <v>21</v>
      </c>
      <c r="N96" s="41">
        <v>1575</v>
      </c>
      <c r="O96" s="41">
        <f t="shared" ref="O96:O97" si="123">N96+R96-S96</f>
        <v>1575</v>
      </c>
      <c r="P96" s="44">
        <f t="shared" ref="P96:P97" si="124">100%*N96/I96</f>
        <v>0.94651442307692313</v>
      </c>
      <c r="Q96" s="44">
        <f t="shared" ref="Q96:Q97" si="125">100%*O96/I96</f>
        <v>0.94651442307692313</v>
      </c>
      <c r="R96" s="41">
        <v>0</v>
      </c>
      <c r="S96" s="41">
        <v>0</v>
      </c>
      <c r="T96" s="41">
        <f t="shared" ref="T96:T97" si="126">N96-S96</f>
        <v>1575</v>
      </c>
      <c r="U96" s="117">
        <f t="shared" ref="U96:U97" si="127">N96+R96</f>
        <v>1575</v>
      </c>
      <c r="V96" s="16"/>
    </row>
    <row r="97" spans="1:22" s="1" customFormat="1" x14ac:dyDescent="0.25">
      <c r="A97" s="101">
        <v>87</v>
      </c>
      <c r="B97" s="155" t="s">
        <v>196</v>
      </c>
      <c r="C97" s="46" t="s">
        <v>81</v>
      </c>
      <c r="D97" s="47">
        <v>9106302</v>
      </c>
      <c r="E97" s="71">
        <v>43670</v>
      </c>
      <c r="F97" s="116">
        <v>0.29166666666666669</v>
      </c>
      <c r="G97" s="71"/>
      <c r="H97" s="116">
        <v>0.8125</v>
      </c>
      <c r="I97" s="41">
        <v>1912</v>
      </c>
      <c r="J97" s="46" t="s">
        <v>44</v>
      </c>
      <c r="K97" s="46" t="s">
        <v>56</v>
      </c>
      <c r="L97" s="46" t="s">
        <v>71</v>
      </c>
      <c r="M97" s="46" t="s">
        <v>21</v>
      </c>
      <c r="N97" s="41">
        <v>2152</v>
      </c>
      <c r="O97" s="41">
        <f t="shared" si="123"/>
        <v>2154</v>
      </c>
      <c r="P97" s="44">
        <f t="shared" si="124"/>
        <v>1.1255230125523012</v>
      </c>
      <c r="Q97" s="44">
        <f t="shared" si="125"/>
        <v>1.1265690376569037</v>
      </c>
      <c r="R97" s="41">
        <v>3</v>
      </c>
      <c r="S97" s="41">
        <v>1</v>
      </c>
      <c r="T97" s="41">
        <f t="shared" si="126"/>
        <v>2151</v>
      </c>
      <c r="U97" s="117">
        <f t="shared" si="127"/>
        <v>2155</v>
      </c>
      <c r="V97" s="16"/>
    </row>
    <row r="98" spans="1:22" s="1" customFormat="1" x14ac:dyDescent="0.25">
      <c r="A98" s="101">
        <v>88</v>
      </c>
      <c r="B98" s="46" t="s">
        <v>83</v>
      </c>
      <c r="C98" s="46" t="s">
        <v>72</v>
      </c>
      <c r="D98" s="47">
        <v>7927984</v>
      </c>
      <c r="E98" s="71">
        <v>43671</v>
      </c>
      <c r="F98" s="116">
        <v>0.22222222222222221</v>
      </c>
      <c r="G98" s="71"/>
      <c r="H98" s="116">
        <v>0.47916666666666669</v>
      </c>
      <c r="I98" s="41">
        <v>1664</v>
      </c>
      <c r="J98" s="46" t="s">
        <v>44</v>
      </c>
      <c r="K98" s="46" t="s">
        <v>56</v>
      </c>
      <c r="L98" s="46" t="s">
        <v>27</v>
      </c>
      <c r="M98" s="46" t="s">
        <v>21</v>
      </c>
      <c r="N98" s="41">
        <v>1357</v>
      </c>
      <c r="O98" s="41">
        <f t="shared" ref="O98:O100" si="128">N98+R98-S98</f>
        <v>1357</v>
      </c>
      <c r="P98" s="44">
        <f t="shared" ref="P98:P100" si="129">100%*N98/I98</f>
        <v>0.81550480769230771</v>
      </c>
      <c r="Q98" s="44">
        <f t="shared" ref="Q98:Q100" si="130">100%*O98/I98</f>
        <v>0.81550480769230771</v>
      </c>
      <c r="R98" s="41">
        <v>0</v>
      </c>
      <c r="S98" s="41">
        <v>0</v>
      </c>
      <c r="T98" s="41">
        <f t="shared" ref="T98" si="131">N98-S98</f>
        <v>1357</v>
      </c>
      <c r="U98" s="117">
        <f t="shared" ref="U98:U100" si="132">N98+R98</f>
        <v>1357</v>
      </c>
      <c r="V98" s="16"/>
    </row>
    <row r="99" spans="1:22" s="1" customFormat="1" x14ac:dyDescent="0.25">
      <c r="A99" s="101">
        <v>89</v>
      </c>
      <c r="B99" s="46" t="s">
        <v>139</v>
      </c>
      <c r="C99" s="46" t="s">
        <v>72</v>
      </c>
      <c r="D99" s="47">
        <v>7827213</v>
      </c>
      <c r="E99" s="71">
        <v>43673</v>
      </c>
      <c r="F99" s="116">
        <v>0.29166666666666669</v>
      </c>
      <c r="G99" s="71"/>
      <c r="H99" s="116">
        <v>0.85416666666666663</v>
      </c>
      <c r="I99" s="41">
        <v>1200</v>
      </c>
      <c r="J99" s="46" t="s">
        <v>44</v>
      </c>
      <c r="K99" s="46" t="s">
        <v>56</v>
      </c>
      <c r="L99" s="46" t="s">
        <v>21</v>
      </c>
      <c r="M99" s="46" t="s">
        <v>58</v>
      </c>
      <c r="N99" s="41">
        <v>887</v>
      </c>
      <c r="O99" s="41">
        <f t="shared" si="128"/>
        <v>890</v>
      </c>
      <c r="P99" s="44">
        <f t="shared" si="129"/>
        <v>0.73916666666666664</v>
      </c>
      <c r="Q99" s="44">
        <f t="shared" si="130"/>
        <v>0.7416666666666667</v>
      </c>
      <c r="R99" s="41">
        <v>8</v>
      </c>
      <c r="S99" s="41">
        <v>5</v>
      </c>
      <c r="T99" s="41">
        <f>N99-S99</f>
        <v>882</v>
      </c>
      <c r="U99" s="117">
        <f t="shared" si="132"/>
        <v>895</v>
      </c>
      <c r="V99" s="16"/>
    </row>
    <row r="100" spans="1:22" s="1" customFormat="1" x14ac:dyDescent="0.25">
      <c r="A100" s="101">
        <v>90</v>
      </c>
      <c r="B100" s="46" t="s">
        <v>83</v>
      </c>
      <c r="C100" s="46" t="s">
        <v>72</v>
      </c>
      <c r="D100" s="47">
        <v>7927984</v>
      </c>
      <c r="E100" s="71">
        <v>43674</v>
      </c>
      <c r="F100" s="116">
        <v>0.22222222222222221</v>
      </c>
      <c r="G100" s="71"/>
      <c r="H100" s="116">
        <v>0.47916666666666669</v>
      </c>
      <c r="I100" s="41">
        <v>1664</v>
      </c>
      <c r="J100" s="46" t="s">
        <v>44</v>
      </c>
      <c r="K100" s="46" t="s">
        <v>56</v>
      </c>
      <c r="L100" s="46" t="s">
        <v>33</v>
      </c>
      <c r="M100" s="46" t="s">
        <v>21</v>
      </c>
      <c r="N100" s="41">
        <v>1463</v>
      </c>
      <c r="O100" s="41">
        <f t="shared" si="128"/>
        <v>1463</v>
      </c>
      <c r="P100" s="44">
        <f t="shared" si="129"/>
        <v>0.87920673076923073</v>
      </c>
      <c r="Q100" s="44">
        <f t="shared" si="130"/>
        <v>0.87920673076923073</v>
      </c>
      <c r="R100" s="41">
        <v>0</v>
      </c>
      <c r="S100" s="41">
        <v>0</v>
      </c>
      <c r="T100" s="41">
        <f t="shared" ref="T100:T101" si="133">N100-S100</f>
        <v>1463</v>
      </c>
      <c r="U100" s="117">
        <f t="shared" si="132"/>
        <v>1463</v>
      </c>
      <c r="V100" s="16"/>
    </row>
    <row r="101" spans="1:22" s="1" customFormat="1" x14ac:dyDescent="0.25">
      <c r="A101" s="101">
        <v>91</v>
      </c>
      <c r="B101" s="46" t="s">
        <v>83</v>
      </c>
      <c r="C101" s="46" t="s">
        <v>72</v>
      </c>
      <c r="D101" s="47">
        <v>7927984</v>
      </c>
      <c r="E101" s="71">
        <v>43678</v>
      </c>
      <c r="F101" s="116">
        <v>0.22222222222222221</v>
      </c>
      <c r="G101" s="71"/>
      <c r="H101" s="116">
        <v>0.47916666666666669</v>
      </c>
      <c r="I101" s="41">
        <v>1664</v>
      </c>
      <c r="J101" s="46" t="s">
        <v>44</v>
      </c>
      <c r="K101" s="46" t="s">
        <v>56</v>
      </c>
      <c r="L101" s="46" t="s">
        <v>27</v>
      </c>
      <c r="M101" s="46" t="s">
        <v>21</v>
      </c>
      <c r="N101" s="41">
        <v>1314</v>
      </c>
      <c r="O101" s="41">
        <f t="shared" ref="O101:O106" si="134">N101+R101-S101</f>
        <v>1314</v>
      </c>
      <c r="P101" s="44">
        <f t="shared" ref="P101:P106" si="135">100%*N101/I101</f>
        <v>0.78966346153846156</v>
      </c>
      <c r="Q101" s="44">
        <f t="shared" ref="Q101:Q106" si="136">100%*O101/I101</f>
        <v>0.78966346153846156</v>
      </c>
      <c r="R101" s="41">
        <v>0</v>
      </c>
      <c r="S101" s="41">
        <v>0</v>
      </c>
      <c r="T101" s="41">
        <f t="shared" si="133"/>
        <v>1314</v>
      </c>
      <c r="U101" s="117">
        <f t="shared" ref="U101:U106" si="137">N101+R101</f>
        <v>1314</v>
      </c>
      <c r="V101" s="16"/>
    </row>
    <row r="102" spans="1:22" s="1" customFormat="1" x14ac:dyDescent="0.25">
      <c r="A102" s="101">
        <v>92</v>
      </c>
      <c r="B102" s="46" t="s">
        <v>139</v>
      </c>
      <c r="C102" s="46" t="s">
        <v>72</v>
      </c>
      <c r="D102" s="47">
        <v>7827213</v>
      </c>
      <c r="E102" s="71">
        <v>43680</v>
      </c>
      <c r="F102" s="116">
        <v>0.29166666666666669</v>
      </c>
      <c r="G102" s="71"/>
      <c r="H102" s="116">
        <v>0.85416666666666663</v>
      </c>
      <c r="I102" s="41">
        <v>1200</v>
      </c>
      <c r="J102" s="46" t="s">
        <v>44</v>
      </c>
      <c r="K102" s="46" t="s">
        <v>56</v>
      </c>
      <c r="L102" s="46" t="s">
        <v>21</v>
      </c>
      <c r="M102" s="46" t="s">
        <v>58</v>
      </c>
      <c r="N102" s="41">
        <v>828</v>
      </c>
      <c r="O102" s="41">
        <f t="shared" si="134"/>
        <v>820</v>
      </c>
      <c r="P102" s="44">
        <f t="shared" si="135"/>
        <v>0.69</v>
      </c>
      <c r="Q102" s="44">
        <f t="shared" si="136"/>
        <v>0.68333333333333335</v>
      </c>
      <c r="R102" s="41">
        <v>2</v>
      </c>
      <c r="S102" s="41">
        <v>10</v>
      </c>
      <c r="T102" s="41">
        <f>N102-S102</f>
        <v>818</v>
      </c>
      <c r="U102" s="117">
        <f t="shared" si="137"/>
        <v>830</v>
      </c>
      <c r="V102" s="16"/>
    </row>
    <row r="103" spans="1:22" s="1" customFormat="1" x14ac:dyDescent="0.25">
      <c r="A103" s="101">
        <v>93</v>
      </c>
      <c r="B103" s="46" t="s">
        <v>178</v>
      </c>
      <c r="C103" s="46" t="s">
        <v>143</v>
      </c>
      <c r="D103" s="47">
        <v>9070632</v>
      </c>
      <c r="E103" s="71">
        <v>43681</v>
      </c>
      <c r="F103" s="116">
        <v>0.29166666666666669</v>
      </c>
      <c r="G103" s="71"/>
      <c r="H103" s="116">
        <v>0.75</v>
      </c>
      <c r="I103" s="41">
        <v>2076</v>
      </c>
      <c r="J103" s="46" t="s">
        <v>44</v>
      </c>
      <c r="K103" s="46" t="s">
        <v>56</v>
      </c>
      <c r="L103" s="46" t="s">
        <v>97</v>
      </c>
      <c r="M103" s="46" t="s">
        <v>21</v>
      </c>
      <c r="N103" s="41">
        <v>1929</v>
      </c>
      <c r="O103" s="41">
        <f t="shared" si="134"/>
        <v>1934</v>
      </c>
      <c r="P103" s="44">
        <f t="shared" si="135"/>
        <v>0.92919075144508667</v>
      </c>
      <c r="Q103" s="44">
        <f t="shared" si="136"/>
        <v>0.9315992292870906</v>
      </c>
      <c r="R103" s="41">
        <v>5</v>
      </c>
      <c r="S103" s="41">
        <v>0</v>
      </c>
      <c r="T103" s="41">
        <f t="shared" ref="T103:T107" si="138">N103-S103</f>
        <v>1929</v>
      </c>
      <c r="U103" s="117">
        <f t="shared" si="137"/>
        <v>1934</v>
      </c>
      <c r="V103" s="16"/>
    </row>
    <row r="104" spans="1:22" s="1" customFormat="1" x14ac:dyDescent="0.25">
      <c r="A104" s="101">
        <v>94</v>
      </c>
      <c r="B104" s="46" t="s">
        <v>83</v>
      </c>
      <c r="C104" s="46" t="s">
        <v>72</v>
      </c>
      <c r="D104" s="47">
        <v>7927984</v>
      </c>
      <c r="E104" s="71">
        <v>43681</v>
      </c>
      <c r="F104" s="116">
        <v>0.22222222222222221</v>
      </c>
      <c r="G104" s="71"/>
      <c r="H104" s="116">
        <v>0.47916666666666669</v>
      </c>
      <c r="I104" s="41">
        <v>1664</v>
      </c>
      <c r="J104" s="46" t="s">
        <v>44</v>
      </c>
      <c r="K104" s="46" t="s">
        <v>56</v>
      </c>
      <c r="L104" s="46" t="s">
        <v>33</v>
      </c>
      <c r="M104" s="46" t="s">
        <v>21</v>
      </c>
      <c r="N104" s="41">
        <v>1529</v>
      </c>
      <c r="O104" s="41">
        <f t="shared" si="134"/>
        <v>1529</v>
      </c>
      <c r="P104" s="44">
        <f t="shared" si="135"/>
        <v>0.91887019230769229</v>
      </c>
      <c r="Q104" s="44">
        <f t="shared" si="136"/>
        <v>0.91887019230769229</v>
      </c>
      <c r="R104" s="41">
        <v>0</v>
      </c>
      <c r="S104" s="41">
        <v>0</v>
      </c>
      <c r="T104" s="41">
        <f t="shared" si="138"/>
        <v>1529</v>
      </c>
      <c r="U104" s="117">
        <f t="shared" si="137"/>
        <v>1529</v>
      </c>
      <c r="V104" s="16"/>
    </row>
    <row r="105" spans="1:22" s="1" customFormat="1" x14ac:dyDescent="0.25">
      <c r="A105" s="101">
        <v>95</v>
      </c>
      <c r="B105" s="46" t="s">
        <v>120</v>
      </c>
      <c r="C105" s="46" t="s">
        <v>73</v>
      </c>
      <c r="D105" s="47">
        <v>9169550</v>
      </c>
      <c r="E105" s="71">
        <v>43683</v>
      </c>
      <c r="F105" s="116">
        <v>0.29166666666666669</v>
      </c>
      <c r="G105" s="71"/>
      <c r="H105" s="116">
        <v>0.75</v>
      </c>
      <c r="I105" s="41">
        <v>2272</v>
      </c>
      <c r="J105" s="46" t="s">
        <v>44</v>
      </c>
      <c r="K105" s="46" t="s">
        <v>56</v>
      </c>
      <c r="L105" s="46" t="s">
        <v>27</v>
      </c>
      <c r="M105" s="46" t="s">
        <v>74</v>
      </c>
      <c r="N105" s="41">
        <v>2133</v>
      </c>
      <c r="O105" s="41">
        <f t="shared" si="134"/>
        <v>2135</v>
      </c>
      <c r="P105" s="44">
        <f t="shared" si="135"/>
        <v>0.93882042253521125</v>
      </c>
      <c r="Q105" s="44">
        <f t="shared" si="136"/>
        <v>0.93970070422535212</v>
      </c>
      <c r="R105" s="41">
        <v>3</v>
      </c>
      <c r="S105" s="41">
        <v>1</v>
      </c>
      <c r="T105" s="41">
        <f t="shared" si="138"/>
        <v>2132</v>
      </c>
      <c r="U105" s="117">
        <f t="shared" si="137"/>
        <v>2136</v>
      </c>
      <c r="V105" s="16"/>
    </row>
    <row r="106" spans="1:22" s="1" customFormat="1" x14ac:dyDescent="0.25">
      <c r="A106" s="101">
        <v>96</v>
      </c>
      <c r="B106" s="155" t="s">
        <v>196</v>
      </c>
      <c r="C106" s="46" t="s">
        <v>81</v>
      </c>
      <c r="D106" s="47">
        <v>9106302</v>
      </c>
      <c r="E106" s="71">
        <v>43684</v>
      </c>
      <c r="F106" s="116">
        <v>0.29166666666666669</v>
      </c>
      <c r="G106" s="71"/>
      <c r="H106" s="116">
        <v>0.91666666666666663</v>
      </c>
      <c r="I106" s="41">
        <v>1912</v>
      </c>
      <c r="J106" s="46" t="s">
        <v>44</v>
      </c>
      <c r="K106" s="46" t="s">
        <v>56</v>
      </c>
      <c r="L106" s="46" t="s">
        <v>71</v>
      </c>
      <c r="M106" s="46" t="s">
        <v>21</v>
      </c>
      <c r="N106" s="41">
        <v>2151</v>
      </c>
      <c r="O106" s="41">
        <f t="shared" si="134"/>
        <v>2151</v>
      </c>
      <c r="P106" s="44">
        <f t="shared" si="135"/>
        <v>1.125</v>
      </c>
      <c r="Q106" s="44">
        <f t="shared" si="136"/>
        <v>1.125</v>
      </c>
      <c r="R106" s="41">
        <v>0</v>
      </c>
      <c r="S106" s="41">
        <v>0</v>
      </c>
      <c r="T106" s="41">
        <f t="shared" si="138"/>
        <v>2151</v>
      </c>
      <c r="U106" s="117">
        <f t="shared" si="137"/>
        <v>2151</v>
      </c>
      <c r="V106" s="16"/>
    </row>
    <row r="107" spans="1:22" s="1" customFormat="1" x14ac:dyDescent="0.25">
      <c r="A107" s="101">
        <v>97</v>
      </c>
      <c r="B107" s="46" t="s">
        <v>83</v>
      </c>
      <c r="C107" s="46" t="s">
        <v>72</v>
      </c>
      <c r="D107" s="47">
        <v>7927984</v>
      </c>
      <c r="E107" s="71">
        <v>43685</v>
      </c>
      <c r="F107" s="116">
        <v>0.22222222222222221</v>
      </c>
      <c r="G107" s="71"/>
      <c r="H107" s="116">
        <v>0.47916666666666669</v>
      </c>
      <c r="I107" s="41">
        <v>1664</v>
      </c>
      <c r="J107" s="46" t="s">
        <v>44</v>
      </c>
      <c r="K107" s="46" t="s">
        <v>56</v>
      </c>
      <c r="L107" s="46" t="s">
        <v>27</v>
      </c>
      <c r="M107" s="46" t="s">
        <v>21</v>
      </c>
      <c r="N107" s="41">
        <v>1431</v>
      </c>
      <c r="O107" s="41">
        <f t="shared" ref="O107:O109" si="139">N107+R107-S107</f>
        <v>1431</v>
      </c>
      <c r="P107" s="44">
        <f t="shared" ref="P107:P109" si="140">100%*N107/I107</f>
        <v>0.85997596153846156</v>
      </c>
      <c r="Q107" s="44">
        <f t="shared" ref="Q107:Q109" si="141">100%*O107/I107</f>
        <v>0.85997596153846156</v>
      </c>
      <c r="R107" s="41">
        <v>0</v>
      </c>
      <c r="S107" s="41">
        <v>0</v>
      </c>
      <c r="T107" s="41">
        <f t="shared" si="138"/>
        <v>1431</v>
      </c>
      <c r="U107" s="117">
        <f t="shared" ref="U107:U109" si="142">N107+R107</f>
        <v>1431</v>
      </c>
      <c r="V107" s="16"/>
    </row>
    <row r="108" spans="1:22" s="1" customFormat="1" x14ac:dyDescent="0.25">
      <c r="A108" s="101">
        <v>98</v>
      </c>
      <c r="B108" s="46" t="s">
        <v>139</v>
      </c>
      <c r="C108" s="46" t="s">
        <v>72</v>
      </c>
      <c r="D108" s="47">
        <v>7827213</v>
      </c>
      <c r="E108" s="71">
        <v>43687</v>
      </c>
      <c r="F108" s="116">
        <v>0.29166666666666669</v>
      </c>
      <c r="G108" s="71"/>
      <c r="H108" s="116">
        <v>0.85416666666666663</v>
      </c>
      <c r="I108" s="41">
        <v>1200</v>
      </c>
      <c r="J108" s="46" t="s">
        <v>44</v>
      </c>
      <c r="K108" s="46" t="s">
        <v>56</v>
      </c>
      <c r="L108" s="46" t="s">
        <v>21</v>
      </c>
      <c r="M108" s="46" t="s">
        <v>58</v>
      </c>
      <c r="N108" s="41">
        <v>874</v>
      </c>
      <c r="O108" s="41">
        <f t="shared" si="139"/>
        <v>901</v>
      </c>
      <c r="P108" s="44">
        <f t="shared" si="140"/>
        <v>0.72833333333333339</v>
      </c>
      <c r="Q108" s="44">
        <f t="shared" si="141"/>
        <v>0.75083333333333335</v>
      </c>
      <c r="R108" s="41">
        <v>29</v>
      </c>
      <c r="S108" s="41">
        <v>2</v>
      </c>
      <c r="T108" s="41">
        <f>N108-S108</f>
        <v>872</v>
      </c>
      <c r="U108" s="117">
        <f t="shared" si="142"/>
        <v>903</v>
      </c>
      <c r="V108" s="16"/>
    </row>
    <row r="109" spans="1:22" s="1" customFormat="1" x14ac:dyDescent="0.25">
      <c r="A109" s="101">
        <v>99</v>
      </c>
      <c r="B109" s="46" t="s">
        <v>83</v>
      </c>
      <c r="C109" s="46" t="s">
        <v>72</v>
      </c>
      <c r="D109" s="47">
        <v>7927984</v>
      </c>
      <c r="E109" s="71">
        <v>43688</v>
      </c>
      <c r="F109" s="116">
        <v>0.22222222222222221</v>
      </c>
      <c r="G109" s="71"/>
      <c r="H109" s="116">
        <v>0.47916666666666669</v>
      </c>
      <c r="I109" s="41">
        <v>1664</v>
      </c>
      <c r="J109" s="46" t="s">
        <v>44</v>
      </c>
      <c r="K109" s="46" t="s">
        <v>56</v>
      </c>
      <c r="L109" s="46" t="s">
        <v>33</v>
      </c>
      <c r="M109" s="46" t="s">
        <v>21</v>
      </c>
      <c r="N109" s="41">
        <v>1488</v>
      </c>
      <c r="O109" s="41">
        <f t="shared" si="139"/>
        <v>1488</v>
      </c>
      <c r="P109" s="44">
        <f t="shared" si="140"/>
        <v>0.89423076923076927</v>
      </c>
      <c r="Q109" s="44">
        <f t="shared" si="141"/>
        <v>0.89423076923076927</v>
      </c>
      <c r="R109" s="41">
        <v>0</v>
      </c>
      <c r="S109" s="41">
        <v>0</v>
      </c>
      <c r="T109" s="41">
        <f t="shared" ref="T109" si="143">N109-S109</f>
        <v>1488</v>
      </c>
      <c r="U109" s="117">
        <f t="shared" si="142"/>
        <v>1488</v>
      </c>
      <c r="V109" s="16"/>
    </row>
    <row r="110" spans="1:22" s="1" customFormat="1" x14ac:dyDescent="0.25">
      <c r="A110" s="101">
        <v>100</v>
      </c>
      <c r="B110" s="46" t="s">
        <v>83</v>
      </c>
      <c r="C110" s="46" t="s">
        <v>72</v>
      </c>
      <c r="D110" s="47">
        <v>7927984</v>
      </c>
      <c r="E110" s="71">
        <v>43692</v>
      </c>
      <c r="F110" s="116">
        <v>0.22222222222222221</v>
      </c>
      <c r="G110" s="71"/>
      <c r="H110" s="116">
        <v>0.47916666666666669</v>
      </c>
      <c r="I110" s="41">
        <v>1664</v>
      </c>
      <c r="J110" s="46" t="s">
        <v>44</v>
      </c>
      <c r="K110" s="46" t="s">
        <v>56</v>
      </c>
      <c r="L110" s="46" t="s">
        <v>27</v>
      </c>
      <c r="M110" s="46" t="s">
        <v>21</v>
      </c>
      <c r="N110" s="41">
        <v>1522</v>
      </c>
      <c r="O110" s="41">
        <f t="shared" ref="O110:O114" si="144">N110+R110-S110</f>
        <v>1522</v>
      </c>
      <c r="P110" s="44">
        <f t="shared" ref="P110:P114" si="145">100%*N110/I110</f>
        <v>0.91466346153846156</v>
      </c>
      <c r="Q110" s="44">
        <f t="shared" ref="Q110:Q114" si="146">100%*O110/I110</f>
        <v>0.91466346153846156</v>
      </c>
      <c r="R110" s="41">
        <v>0</v>
      </c>
      <c r="S110" s="41">
        <v>0</v>
      </c>
      <c r="T110" s="41">
        <f t="shared" ref="T110" si="147">N110-S110</f>
        <v>1522</v>
      </c>
      <c r="U110" s="117">
        <f t="shared" ref="U110:U114" si="148">N110+R110</f>
        <v>1522</v>
      </c>
      <c r="V110" s="16"/>
    </row>
    <row r="111" spans="1:22" s="1" customFormat="1" x14ac:dyDescent="0.25">
      <c r="A111" s="101">
        <v>101</v>
      </c>
      <c r="B111" s="46" t="s">
        <v>139</v>
      </c>
      <c r="C111" s="46" t="s">
        <v>72</v>
      </c>
      <c r="D111" s="47">
        <v>7827213</v>
      </c>
      <c r="E111" s="71">
        <v>43694</v>
      </c>
      <c r="F111" s="116">
        <v>0.29166666666666669</v>
      </c>
      <c r="G111" s="71"/>
      <c r="H111" s="116">
        <v>0.85416666666666663</v>
      </c>
      <c r="I111" s="41">
        <v>1200</v>
      </c>
      <c r="J111" s="46" t="s">
        <v>44</v>
      </c>
      <c r="K111" s="46" t="s">
        <v>56</v>
      </c>
      <c r="L111" s="46" t="s">
        <v>21</v>
      </c>
      <c r="M111" s="46" t="s">
        <v>58</v>
      </c>
      <c r="N111" s="41">
        <v>1012</v>
      </c>
      <c r="O111" s="41">
        <f t="shared" si="144"/>
        <v>990</v>
      </c>
      <c r="P111" s="44">
        <f t="shared" si="145"/>
        <v>0.84333333333333338</v>
      </c>
      <c r="Q111" s="44">
        <f t="shared" si="146"/>
        <v>0.82499999999999996</v>
      </c>
      <c r="R111" s="41">
        <v>7</v>
      </c>
      <c r="S111" s="41">
        <v>29</v>
      </c>
      <c r="T111" s="41">
        <f>N111-S111</f>
        <v>983</v>
      </c>
      <c r="U111" s="117">
        <f t="shared" si="148"/>
        <v>1019</v>
      </c>
      <c r="V111" s="16"/>
    </row>
    <row r="112" spans="1:22" s="1" customFormat="1" x14ac:dyDescent="0.25">
      <c r="A112" s="101">
        <v>102</v>
      </c>
      <c r="B112" s="46" t="s">
        <v>83</v>
      </c>
      <c r="C112" s="46" t="s">
        <v>72</v>
      </c>
      <c r="D112" s="47">
        <v>7927984</v>
      </c>
      <c r="E112" s="71">
        <v>43695</v>
      </c>
      <c r="F112" s="116">
        <v>0.22222222222222221</v>
      </c>
      <c r="G112" s="71"/>
      <c r="H112" s="116">
        <v>0.47916666666666669</v>
      </c>
      <c r="I112" s="41">
        <v>1664</v>
      </c>
      <c r="J112" s="46" t="s">
        <v>44</v>
      </c>
      <c r="K112" s="46" t="s">
        <v>56</v>
      </c>
      <c r="L112" s="46" t="s">
        <v>33</v>
      </c>
      <c r="M112" s="46" t="s">
        <v>21</v>
      </c>
      <c r="N112" s="41">
        <v>1427</v>
      </c>
      <c r="O112" s="41">
        <f t="shared" si="144"/>
        <v>1427</v>
      </c>
      <c r="P112" s="44">
        <f t="shared" si="145"/>
        <v>0.85757211538461542</v>
      </c>
      <c r="Q112" s="44">
        <f t="shared" si="146"/>
        <v>0.85757211538461542</v>
      </c>
      <c r="R112" s="41">
        <v>0</v>
      </c>
      <c r="S112" s="41">
        <v>0</v>
      </c>
      <c r="T112" s="41">
        <f t="shared" ref="T112:T115" si="149">N112-S112</f>
        <v>1427</v>
      </c>
      <c r="U112" s="117">
        <f t="shared" si="148"/>
        <v>1427</v>
      </c>
      <c r="V112" s="16"/>
    </row>
    <row r="113" spans="1:22" s="13" customFormat="1" x14ac:dyDescent="0.2">
      <c r="A113" s="101">
        <v>103</v>
      </c>
      <c r="B113" s="46" t="s">
        <v>91</v>
      </c>
      <c r="C113" s="46" t="s">
        <v>68</v>
      </c>
      <c r="D113" s="46">
        <v>9320087</v>
      </c>
      <c r="E113" s="71">
        <v>43697</v>
      </c>
      <c r="F113" s="116"/>
      <c r="G113" s="71"/>
      <c r="H113" s="116"/>
      <c r="I113" s="41">
        <v>3200</v>
      </c>
      <c r="J113" s="46" t="s">
        <v>44</v>
      </c>
      <c r="K113" s="46" t="s">
        <v>43</v>
      </c>
      <c r="L113" s="46" t="s">
        <v>184</v>
      </c>
      <c r="M113" s="46" t="s">
        <v>25</v>
      </c>
      <c r="N113" s="170">
        <v>3120</v>
      </c>
      <c r="O113" s="41">
        <f t="shared" si="144"/>
        <v>3120</v>
      </c>
      <c r="P113" s="44">
        <f t="shared" si="145"/>
        <v>0.97499999999999998</v>
      </c>
      <c r="Q113" s="44">
        <f t="shared" si="146"/>
        <v>0.97499999999999998</v>
      </c>
      <c r="R113" s="171">
        <v>0</v>
      </c>
      <c r="S113" s="172">
        <v>0</v>
      </c>
      <c r="T113" s="41">
        <f t="shared" si="149"/>
        <v>3120</v>
      </c>
      <c r="U113" s="117">
        <f t="shared" si="148"/>
        <v>3120</v>
      </c>
      <c r="V113" s="15"/>
    </row>
    <row r="114" spans="1:22" s="1" customFormat="1" x14ac:dyDescent="0.25">
      <c r="A114" s="101">
        <v>104</v>
      </c>
      <c r="B114" s="155" t="s">
        <v>196</v>
      </c>
      <c r="C114" s="46" t="s">
        <v>81</v>
      </c>
      <c r="D114" s="47">
        <v>9106302</v>
      </c>
      <c r="E114" s="71">
        <v>43698</v>
      </c>
      <c r="F114" s="116">
        <v>0.29166666666666669</v>
      </c>
      <c r="G114" s="71"/>
      <c r="H114" s="116">
        <v>0.8125</v>
      </c>
      <c r="I114" s="41">
        <v>1912</v>
      </c>
      <c r="J114" s="46" t="s">
        <v>44</v>
      </c>
      <c r="K114" s="46" t="s">
        <v>56</v>
      </c>
      <c r="L114" s="46" t="s">
        <v>71</v>
      </c>
      <c r="M114" s="46" t="s">
        <v>25</v>
      </c>
      <c r="N114" s="41">
        <v>2141</v>
      </c>
      <c r="O114" s="41">
        <f t="shared" si="144"/>
        <v>2141</v>
      </c>
      <c r="P114" s="44">
        <f t="shared" si="145"/>
        <v>1.1197698744769875</v>
      </c>
      <c r="Q114" s="44">
        <f t="shared" si="146"/>
        <v>1.1197698744769875</v>
      </c>
      <c r="R114" s="41">
        <v>0</v>
      </c>
      <c r="S114" s="41">
        <v>0</v>
      </c>
      <c r="T114" s="41">
        <f t="shared" si="149"/>
        <v>2141</v>
      </c>
      <c r="U114" s="117">
        <f t="shared" si="148"/>
        <v>2141</v>
      </c>
      <c r="V114" s="16"/>
    </row>
    <row r="115" spans="1:22" s="1" customFormat="1" x14ac:dyDescent="0.25">
      <c r="A115" s="101">
        <v>105</v>
      </c>
      <c r="B115" s="46" t="s">
        <v>83</v>
      </c>
      <c r="C115" s="46" t="s">
        <v>72</v>
      </c>
      <c r="D115" s="47">
        <v>7927984</v>
      </c>
      <c r="E115" s="71">
        <v>43699</v>
      </c>
      <c r="F115" s="116">
        <v>0.22222222222222221</v>
      </c>
      <c r="G115" s="71"/>
      <c r="H115" s="116">
        <v>0.47916666666666669</v>
      </c>
      <c r="I115" s="41">
        <v>1664</v>
      </c>
      <c r="J115" s="46" t="s">
        <v>44</v>
      </c>
      <c r="K115" s="46" t="s">
        <v>56</v>
      </c>
      <c r="L115" s="46" t="s">
        <v>27</v>
      </c>
      <c r="M115" s="46" t="s">
        <v>21</v>
      </c>
      <c r="N115" s="41">
        <v>1516</v>
      </c>
      <c r="O115" s="41">
        <f t="shared" ref="O115:O118" si="150">N115+R115-S115</f>
        <v>1516</v>
      </c>
      <c r="P115" s="44">
        <f t="shared" ref="P115:P118" si="151">100%*N115/I115</f>
        <v>0.91105769230769229</v>
      </c>
      <c r="Q115" s="44">
        <f t="shared" ref="Q115:Q118" si="152">100%*O115/I115</f>
        <v>0.91105769230769229</v>
      </c>
      <c r="R115" s="41">
        <v>1</v>
      </c>
      <c r="S115" s="41">
        <v>1</v>
      </c>
      <c r="T115" s="41">
        <f t="shared" si="149"/>
        <v>1515</v>
      </c>
      <c r="U115" s="117">
        <f t="shared" ref="U115:U118" si="153">N115+R115</f>
        <v>1517</v>
      </c>
      <c r="V115" s="16"/>
    </row>
    <row r="116" spans="1:22" s="1" customFormat="1" x14ac:dyDescent="0.25">
      <c r="A116" s="101">
        <v>106</v>
      </c>
      <c r="B116" s="46" t="s">
        <v>139</v>
      </c>
      <c r="C116" s="46" t="s">
        <v>72</v>
      </c>
      <c r="D116" s="47">
        <v>7827213</v>
      </c>
      <c r="E116" s="71">
        <v>43701</v>
      </c>
      <c r="F116" s="116">
        <v>0.29166666666666669</v>
      </c>
      <c r="G116" s="71"/>
      <c r="H116" s="116">
        <v>0.85416666666666663</v>
      </c>
      <c r="I116" s="41">
        <v>1200</v>
      </c>
      <c r="J116" s="46" t="s">
        <v>44</v>
      </c>
      <c r="K116" s="46" t="s">
        <v>56</v>
      </c>
      <c r="L116" s="46" t="s">
        <v>21</v>
      </c>
      <c r="M116" s="46" t="s">
        <v>58</v>
      </c>
      <c r="N116" s="41">
        <v>898</v>
      </c>
      <c r="O116" s="41">
        <f t="shared" si="150"/>
        <v>897</v>
      </c>
      <c r="P116" s="44">
        <f t="shared" si="151"/>
        <v>0.74833333333333329</v>
      </c>
      <c r="Q116" s="44">
        <f t="shared" si="152"/>
        <v>0.74750000000000005</v>
      </c>
      <c r="R116" s="41">
        <v>8</v>
      </c>
      <c r="S116" s="41">
        <v>9</v>
      </c>
      <c r="T116" s="41">
        <f>N116-S116</f>
        <v>889</v>
      </c>
      <c r="U116" s="117">
        <f t="shared" si="153"/>
        <v>906</v>
      </c>
      <c r="V116" s="16"/>
    </row>
    <row r="117" spans="1:22" s="1" customFormat="1" x14ac:dyDescent="0.25">
      <c r="A117" s="101">
        <v>107</v>
      </c>
      <c r="B117" s="46" t="s">
        <v>83</v>
      </c>
      <c r="C117" s="46" t="s">
        <v>72</v>
      </c>
      <c r="D117" s="47">
        <v>7927984</v>
      </c>
      <c r="E117" s="71">
        <v>43702</v>
      </c>
      <c r="F117" s="116">
        <v>0.22222222222222221</v>
      </c>
      <c r="G117" s="71"/>
      <c r="H117" s="116">
        <v>0.47916666666666669</v>
      </c>
      <c r="I117" s="41">
        <v>1664</v>
      </c>
      <c r="J117" s="46" t="s">
        <v>44</v>
      </c>
      <c r="K117" s="46" t="s">
        <v>56</v>
      </c>
      <c r="L117" s="46" t="s">
        <v>33</v>
      </c>
      <c r="M117" s="46" t="s">
        <v>21</v>
      </c>
      <c r="N117" s="41">
        <v>1489</v>
      </c>
      <c r="O117" s="41">
        <f t="shared" si="150"/>
        <v>1488</v>
      </c>
      <c r="P117" s="44">
        <f t="shared" si="151"/>
        <v>0.89483173076923073</v>
      </c>
      <c r="Q117" s="44">
        <f t="shared" si="152"/>
        <v>0.89423076923076927</v>
      </c>
      <c r="R117" s="41">
        <v>0</v>
      </c>
      <c r="S117" s="41">
        <v>1</v>
      </c>
      <c r="T117" s="41">
        <f t="shared" ref="T117:T119" si="154">N117-S117</f>
        <v>1488</v>
      </c>
      <c r="U117" s="117">
        <f t="shared" si="153"/>
        <v>1489</v>
      </c>
      <c r="V117" s="16"/>
    </row>
    <row r="118" spans="1:22" s="1" customFormat="1" x14ac:dyDescent="0.25">
      <c r="A118" s="101">
        <v>108</v>
      </c>
      <c r="B118" s="46" t="s">
        <v>85</v>
      </c>
      <c r="C118" s="46" t="s">
        <v>68</v>
      </c>
      <c r="D118" s="47">
        <v>9250464</v>
      </c>
      <c r="E118" s="71">
        <v>43705</v>
      </c>
      <c r="F118" s="116"/>
      <c r="G118" s="71"/>
      <c r="H118" s="116"/>
      <c r="I118" s="41">
        <v>2200</v>
      </c>
      <c r="J118" s="46" t="s">
        <v>44</v>
      </c>
      <c r="K118" s="46" t="s">
        <v>43</v>
      </c>
      <c r="L118" s="46" t="s">
        <v>123</v>
      </c>
      <c r="M118" s="46" t="s">
        <v>21</v>
      </c>
      <c r="N118" s="41">
        <v>2546</v>
      </c>
      <c r="O118" s="41">
        <f t="shared" si="150"/>
        <v>2546</v>
      </c>
      <c r="P118" s="44">
        <f t="shared" si="151"/>
        <v>1.1572727272727272</v>
      </c>
      <c r="Q118" s="44">
        <f t="shared" si="152"/>
        <v>1.1572727272727272</v>
      </c>
      <c r="R118" s="41">
        <v>0</v>
      </c>
      <c r="S118" s="41">
        <v>0</v>
      </c>
      <c r="T118" s="41">
        <f t="shared" si="154"/>
        <v>2546</v>
      </c>
      <c r="U118" s="117">
        <f t="shared" si="153"/>
        <v>2546</v>
      </c>
      <c r="V118" s="16"/>
    </row>
    <row r="119" spans="1:22" s="1" customFormat="1" x14ac:dyDescent="0.25">
      <c r="A119" s="101">
        <v>109</v>
      </c>
      <c r="B119" s="46" t="s">
        <v>83</v>
      </c>
      <c r="C119" s="46" t="s">
        <v>72</v>
      </c>
      <c r="D119" s="47">
        <v>7927984</v>
      </c>
      <c r="E119" s="71">
        <v>43706</v>
      </c>
      <c r="F119" s="116">
        <v>0.22222222222222221</v>
      </c>
      <c r="G119" s="71"/>
      <c r="H119" s="116">
        <v>0.47916666666666669</v>
      </c>
      <c r="I119" s="41">
        <v>1664</v>
      </c>
      <c r="J119" s="46" t="s">
        <v>44</v>
      </c>
      <c r="K119" s="46" t="s">
        <v>56</v>
      </c>
      <c r="L119" s="46" t="s">
        <v>27</v>
      </c>
      <c r="M119" s="46" t="s">
        <v>21</v>
      </c>
      <c r="N119" s="41">
        <v>1516</v>
      </c>
      <c r="O119" s="41">
        <f t="shared" ref="O119:O123" si="155">N119+R119-S119</f>
        <v>1516</v>
      </c>
      <c r="P119" s="44">
        <f t="shared" ref="P119:P123" si="156">100%*N119/I119</f>
        <v>0.91105769230769229</v>
      </c>
      <c r="Q119" s="44">
        <f t="shared" ref="Q119:Q123" si="157">100%*O119/I119</f>
        <v>0.91105769230769229</v>
      </c>
      <c r="R119" s="41">
        <v>0</v>
      </c>
      <c r="S119" s="41">
        <v>0</v>
      </c>
      <c r="T119" s="41">
        <f t="shared" si="154"/>
        <v>1516</v>
      </c>
      <c r="U119" s="117">
        <f t="shared" ref="U119:U123" si="158">N119+R119</f>
        <v>1516</v>
      </c>
      <c r="V119" s="16"/>
    </row>
    <row r="120" spans="1:22" s="1" customFormat="1" x14ac:dyDescent="0.25">
      <c r="A120" s="101">
        <v>110</v>
      </c>
      <c r="B120" s="46" t="s">
        <v>139</v>
      </c>
      <c r="C120" s="46" t="s">
        <v>72</v>
      </c>
      <c r="D120" s="47">
        <v>7827213</v>
      </c>
      <c r="E120" s="71">
        <v>43708</v>
      </c>
      <c r="F120" s="116">
        <v>0.29166666666666669</v>
      </c>
      <c r="G120" s="71"/>
      <c r="H120" s="116">
        <v>0.85416666666666663</v>
      </c>
      <c r="I120" s="41">
        <v>1200</v>
      </c>
      <c r="J120" s="46" t="s">
        <v>44</v>
      </c>
      <c r="K120" s="46" t="s">
        <v>56</v>
      </c>
      <c r="L120" s="46" t="s">
        <v>21</v>
      </c>
      <c r="M120" s="46" t="s">
        <v>58</v>
      </c>
      <c r="N120" s="41">
        <v>783</v>
      </c>
      <c r="O120" s="41">
        <f t="shared" si="155"/>
        <v>783</v>
      </c>
      <c r="P120" s="44">
        <f t="shared" si="156"/>
        <v>0.65249999999999997</v>
      </c>
      <c r="Q120" s="44">
        <f t="shared" si="157"/>
        <v>0.65249999999999997</v>
      </c>
      <c r="R120" s="41">
        <v>6</v>
      </c>
      <c r="S120" s="41">
        <v>6</v>
      </c>
      <c r="T120" s="41">
        <f>N120-S120</f>
        <v>777</v>
      </c>
      <c r="U120" s="117">
        <f t="shared" si="158"/>
        <v>789</v>
      </c>
      <c r="V120" s="16"/>
    </row>
    <row r="121" spans="1:22" s="1" customFormat="1" x14ac:dyDescent="0.25">
      <c r="A121" s="101">
        <v>111</v>
      </c>
      <c r="B121" s="46" t="s">
        <v>178</v>
      </c>
      <c r="C121" s="46" t="s">
        <v>143</v>
      </c>
      <c r="D121" s="47">
        <v>9070632</v>
      </c>
      <c r="E121" s="71">
        <v>43709</v>
      </c>
      <c r="F121" s="116">
        <v>0.29166666666666669</v>
      </c>
      <c r="G121" s="71"/>
      <c r="H121" s="116">
        <v>0.75</v>
      </c>
      <c r="I121" s="41">
        <v>2076</v>
      </c>
      <c r="J121" s="46" t="s">
        <v>44</v>
      </c>
      <c r="K121" s="46" t="s">
        <v>56</v>
      </c>
      <c r="L121" s="46" t="s">
        <v>97</v>
      </c>
      <c r="M121" s="46" t="s">
        <v>21</v>
      </c>
      <c r="N121" s="41">
        <v>1831</v>
      </c>
      <c r="O121" s="41">
        <f t="shared" si="155"/>
        <v>1832</v>
      </c>
      <c r="P121" s="44">
        <f t="shared" si="156"/>
        <v>0.88198458574181116</v>
      </c>
      <c r="Q121" s="44">
        <f t="shared" si="157"/>
        <v>0.88246628131021199</v>
      </c>
      <c r="R121" s="41">
        <v>1</v>
      </c>
      <c r="S121" s="41">
        <v>0</v>
      </c>
      <c r="T121" s="41">
        <f t="shared" ref="T121:T124" si="159">N121-S121</f>
        <v>1831</v>
      </c>
      <c r="U121" s="117">
        <f t="shared" si="158"/>
        <v>1832</v>
      </c>
      <c r="V121" s="16"/>
    </row>
    <row r="122" spans="1:22" s="1" customFormat="1" x14ac:dyDescent="0.25">
      <c r="A122" s="101">
        <v>112</v>
      </c>
      <c r="B122" s="46" t="s">
        <v>83</v>
      </c>
      <c r="C122" s="46" t="s">
        <v>72</v>
      </c>
      <c r="D122" s="47">
        <v>7927984</v>
      </c>
      <c r="E122" s="71">
        <v>43709</v>
      </c>
      <c r="F122" s="116">
        <v>0.22222222222222221</v>
      </c>
      <c r="G122" s="71"/>
      <c r="H122" s="116">
        <v>0.47916666666666669</v>
      </c>
      <c r="I122" s="41">
        <v>1664</v>
      </c>
      <c r="J122" s="46" t="s">
        <v>44</v>
      </c>
      <c r="K122" s="46" t="s">
        <v>56</v>
      </c>
      <c r="L122" s="46" t="s">
        <v>33</v>
      </c>
      <c r="M122" s="46" t="s">
        <v>21</v>
      </c>
      <c r="N122" s="41">
        <v>1418</v>
      </c>
      <c r="O122" s="41">
        <f t="shared" si="155"/>
        <v>1420</v>
      </c>
      <c r="P122" s="44">
        <f t="shared" si="156"/>
        <v>0.85216346153846156</v>
      </c>
      <c r="Q122" s="44">
        <f t="shared" si="157"/>
        <v>0.85336538461538458</v>
      </c>
      <c r="R122" s="41">
        <v>2</v>
      </c>
      <c r="S122" s="41">
        <v>0</v>
      </c>
      <c r="T122" s="41">
        <f t="shared" si="159"/>
        <v>1418</v>
      </c>
      <c r="U122" s="117">
        <f t="shared" si="158"/>
        <v>1420</v>
      </c>
      <c r="V122" s="16"/>
    </row>
    <row r="123" spans="1:22" s="1" customFormat="1" x14ac:dyDescent="0.25">
      <c r="A123" s="101">
        <v>113</v>
      </c>
      <c r="B123" s="155" t="s">
        <v>196</v>
      </c>
      <c r="C123" s="46" t="s">
        <v>81</v>
      </c>
      <c r="D123" s="47">
        <v>9106302</v>
      </c>
      <c r="E123" s="71">
        <v>43712</v>
      </c>
      <c r="F123" s="116">
        <v>0.29166666666666669</v>
      </c>
      <c r="G123" s="71"/>
      <c r="H123" s="116">
        <v>0.8125</v>
      </c>
      <c r="I123" s="41">
        <v>1912</v>
      </c>
      <c r="J123" s="46" t="s">
        <v>44</v>
      </c>
      <c r="K123" s="46" t="s">
        <v>56</v>
      </c>
      <c r="L123" s="46" t="s">
        <v>71</v>
      </c>
      <c r="M123" s="46" t="s">
        <v>21</v>
      </c>
      <c r="N123" s="41">
        <v>2099</v>
      </c>
      <c r="O123" s="41">
        <f t="shared" si="155"/>
        <v>2104</v>
      </c>
      <c r="P123" s="44">
        <f t="shared" si="156"/>
        <v>1.0978033472803348</v>
      </c>
      <c r="Q123" s="44">
        <f t="shared" si="157"/>
        <v>1.100418410041841</v>
      </c>
      <c r="R123" s="41">
        <v>5</v>
      </c>
      <c r="S123" s="41">
        <v>0</v>
      </c>
      <c r="T123" s="41">
        <f t="shared" si="159"/>
        <v>2099</v>
      </c>
      <c r="U123" s="117">
        <f t="shared" si="158"/>
        <v>2104</v>
      </c>
      <c r="V123" s="16"/>
    </row>
    <row r="124" spans="1:22" s="1" customFormat="1" x14ac:dyDescent="0.25">
      <c r="A124" s="101">
        <v>114</v>
      </c>
      <c r="B124" s="46" t="s">
        <v>83</v>
      </c>
      <c r="C124" s="46" t="s">
        <v>72</v>
      </c>
      <c r="D124" s="47">
        <v>7927984</v>
      </c>
      <c r="E124" s="71">
        <v>43713</v>
      </c>
      <c r="F124" s="116">
        <v>0.22222222222222221</v>
      </c>
      <c r="G124" s="71"/>
      <c r="H124" s="116">
        <v>0.47916666666666669</v>
      </c>
      <c r="I124" s="41">
        <v>1664</v>
      </c>
      <c r="J124" s="46" t="s">
        <v>44</v>
      </c>
      <c r="K124" s="46" t="s">
        <v>56</v>
      </c>
      <c r="L124" s="46" t="s">
        <v>27</v>
      </c>
      <c r="M124" s="46" t="s">
        <v>21</v>
      </c>
      <c r="N124" s="41">
        <v>1363</v>
      </c>
      <c r="O124" s="41">
        <f t="shared" ref="O124:O126" si="160">N124+R124-S124</f>
        <v>1363</v>
      </c>
      <c r="P124" s="44">
        <f t="shared" ref="P124:P126" si="161">100%*N124/I124</f>
        <v>0.81911057692307687</v>
      </c>
      <c r="Q124" s="44">
        <f t="shared" ref="Q124:Q126" si="162">100%*O124/I124</f>
        <v>0.81911057692307687</v>
      </c>
      <c r="R124" s="41">
        <v>0</v>
      </c>
      <c r="S124" s="41">
        <v>0</v>
      </c>
      <c r="T124" s="41">
        <f t="shared" si="159"/>
        <v>1363</v>
      </c>
      <c r="U124" s="117">
        <f t="shared" ref="U124:U126" si="163">N124+R124</f>
        <v>1363</v>
      </c>
      <c r="V124" s="16"/>
    </row>
    <row r="125" spans="1:22" s="1" customFormat="1" x14ac:dyDescent="0.25">
      <c r="A125" s="101">
        <v>115</v>
      </c>
      <c r="B125" s="46" t="s">
        <v>139</v>
      </c>
      <c r="C125" s="46" t="s">
        <v>72</v>
      </c>
      <c r="D125" s="47">
        <v>7827213</v>
      </c>
      <c r="E125" s="71">
        <v>43715</v>
      </c>
      <c r="F125" s="116">
        <v>0.29166666666666669</v>
      </c>
      <c r="G125" s="71"/>
      <c r="H125" s="116">
        <v>0.85416666666666663</v>
      </c>
      <c r="I125" s="41">
        <v>1200</v>
      </c>
      <c r="J125" s="46" t="s">
        <v>44</v>
      </c>
      <c r="K125" s="46" t="s">
        <v>56</v>
      </c>
      <c r="L125" s="46" t="s">
        <v>21</v>
      </c>
      <c r="M125" s="46" t="s">
        <v>58</v>
      </c>
      <c r="N125" s="41">
        <v>884</v>
      </c>
      <c r="O125" s="41">
        <f t="shared" si="160"/>
        <v>896</v>
      </c>
      <c r="P125" s="44">
        <f t="shared" si="161"/>
        <v>0.73666666666666669</v>
      </c>
      <c r="Q125" s="44">
        <f t="shared" si="162"/>
        <v>0.7466666666666667</v>
      </c>
      <c r="R125" s="41">
        <v>19</v>
      </c>
      <c r="S125" s="41">
        <v>7</v>
      </c>
      <c r="T125" s="41">
        <f>N125-S125</f>
        <v>877</v>
      </c>
      <c r="U125" s="117">
        <f t="shared" si="163"/>
        <v>903</v>
      </c>
      <c r="V125" s="16"/>
    </row>
    <row r="126" spans="1:22" s="1" customFormat="1" x14ac:dyDescent="0.25">
      <c r="A126" s="101">
        <v>116</v>
      </c>
      <c r="B126" s="46" t="s">
        <v>83</v>
      </c>
      <c r="C126" s="46" t="s">
        <v>72</v>
      </c>
      <c r="D126" s="47">
        <v>7927984</v>
      </c>
      <c r="E126" s="71">
        <v>43716</v>
      </c>
      <c r="F126" s="116">
        <v>0.22222222222222221</v>
      </c>
      <c r="G126" s="71"/>
      <c r="H126" s="116">
        <v>0.47916666666666669</v>
      </c>
      <c r="I126" s="41">
        <v>1664</v>
      </c>
      <c r="J126" s="46" t="s">
        <v>44</v>
      </c>
      <c r="K126" s="46" t="s">
        <v>56</v>
      </c>
      <c r="L126" s="46" t="s">
        <v>33</v>
      </c>
      <c r="M126" s="46" t="s">
        <v>21</v>
      </c>
      <c r="N126" s="41">
        <v>1331</v>
      </c>
      <c r="O126" s="41">
        <f t="shared" si="160"/>
        <v>1331</v>
      </c>
      <c r="P126" s="44">
        <f t="shared" si="161"/>
        <v>0.79987980769230771</v>
      </c>
      <c r="Q126" s="44">
        <f t="shared" si="162"/>
        <v>0.79987980769230771</v>
      </c>
      <c r="R126" s="41">
        <v>0</v>
      </c>
      <c r="S126" s="41">
        <v>0</v>
      </c>
      <c r="T126" s="41">
        <f t="shared" ref="T126:T130" si="164">N126-S126</f>
        <v>1331</v>
      </c>
      <c r="U126" s="117">
        <f t="shared" si="163"/>
        <v>1331</v>
      </c>
      <c r="V126" s="16"/>
    </row>
    <row r="127" spans="1:22" s="1" customFormat="1" x14ac:dyDescent="0.25">
      <c r="A127" s="101">
        <v>117</v>
      </c>
      <c r="B127" s="46" t="s">
        <v>83</v>
      </c>
      <c r="C127" s="46" t="s">
        <v>72</v>
      </c>
      <c r="D127" s="47">
        <v>7927984</v>
      </c>
      <c r="E127" s="71">
        <v>43720</v>
      </c>
      <c r="F127" s="116">
        <v>0.22222222222222221</v>
      </c>
      <c r="G127" s="71"/>
      <c r="H127" s="116">
        <v>0.47916666666666669</v>
      </c>
      <c r="I127" s="41">
        <v>1664</v>
      </c>
      <c r="J127" s="46" t="s">
        <v>44</v>
      </c>
      <c r="K127" s="46" t="s">
        <v>56</v>
      </c>
      <c r="L127" s="46" t="s">
        <v>27</v>
      </c>
      <c r="M127" s="46" t="s">
        <v>21</v>
      </c>
      <c r="N127" s="41">
        <v>1289</v>
      </c>
      <c r="O127" s="41">
        <f t="shared" ref="O127:O132" si="165">N127+R127-S127</f>
        <v>1289</v>
      </c>
      <c r="P127" s="44">
        <f t="shared" ref="P127:P132" si="166">100%*N127/I127</f>
        <v>0.77463942307692313</v>
      </c>
      <c r="Q127" s="44">
        <f t="shared" ref="Q127:Q132" si="167">100%*O127/I127</f>
        <v>0.77463942307692313</v>
      </c>
      <c r="R127" s="41">
        <v>0</v>
      </c>
      <c r="S127" s="41">
        <v>0</v>
      </c>
      <c r="T127" s="41">
        <f t="shared" si="164"/>
        <v>1289</v>
      </c>
      <c r="U127" s="117">
        <f t="shared" ref="U127:U132" si="168">N127+R127</f>
        <v>1289</v>
      </c>
      <c r="V127" s="16"/>
    </row>
    <row r="128" spans="1:22" s="1" customFormat="1" x14ac:dyDescent="0.25">
      <c r="A128" s="101">
        <v>118</v>
      </c>
      <c r="B128" s="46" t="s">
        <v>151</v>
      </c>
      <c r="C128" s="46" t="s">
        <v>152</v>
      </c>
      <c r="D128" s="47">
        <v>9210220</v>
      </c>
      <c r="E128" s="71">
        <v>43721</v>
      </c>
      <c r="F128" s="116">
        <v>0.29166666666666669</v>
      </c>
      <c r="G128" s="71"/>
      <c r="H128" s="116">
        <v>0.66666666666666663</v>
      </c>
      <c r="I128" s="41">
        <v>777</v>
      </c>
      <c r="J128" s="46" t="s">
        <v>44</v>
      </c>
      <c r="K128" s="46" t="s">
        <v>56</v>
      </c>
      <c r="L128" s="46" t="s">
        <v>34</v>
      </c>
      <c r="M128" s="46" t="s">
        <v>25</v>
      </c>
      <c r="N128" s="41">
        <v>671</v>
      </c>
      <c r="O128" s="41">
        <f t="shared" si="165"/>
        <v>669</v>
      </c>
      <c r="P128" s="44">
        <f t="shared" si="166"/>
        <v>0.86357786357786359</v>
      </c>
      <c r="Q128" s="44">
        <f t="shared" si="167"/>
        <v>0.86100386100386095</v>
      </c>
      <c r="R128" s="41">
        <v>0</v>
      </c>
      <c r="S128" s="41">
        <v>2</v>
      </c>
      <c r="T128" s="41">
        <f t="shared" si="164"/>
        <v>669</v>
      </c>
      <c r="U128" s="117">
        <f t="shared" si="168"/>
        <v>671</v>
      </c>
      <c r="V128" s="16"/>
    </row>
    <row r="129" spans="1:22" s="1" customFormat="1" x14ac:dyDescent="0.25">
      <c r="A129" s="101">
        <v>119</v>
      </c>
      <c r="B129" s="46" t="s">
        <v>139</v>
      </c>
      <c r="C129" s="46" t="s">
        <v>72</v>
      </c>
      <c r="D129" s="47">
        <v>7827213</v>
      </c>
      <c r="E129" s="71">
        <v>43721</v>
      </c>
      <c r="F129" s="116">
        <v>0.29166666666666669</v>
      </c>
      <c r="G129" s="71"/>
      <c r="H129" s="116">
        <v>0.85416666666666663</v>
      </c>
      <c r="I129" s="41">
        <v>1200</v>
      </c>
      <c r="J129" s="46" t="s">
        <v>44</v>
      </c>
      <c r="K129" s="46" t="s">
        <v>56</v>
      </c>
      <c r="L129" s="46" t="s">
        <v>21</v>
      </c>
      <c r="M129" s="46" t="s">
        <v>58</v>
      </c>
      <c r="N129" s="41">
        <v>900</v>
      </c>
      <c r="O129" s="41">
        <f t="shared" si="165"/>
        <v>888</v>
      </c>
      <c r="P129" s="44">
        <f t="shared" si="166"/>
        <v>0.75</v>
      </c>
      <c r="Q129" s="44">
        <f t="shared" si="167"/>
        <v>0.74</v>
      </c>
      <c r="R129" s="41">
        <v>10</v>
      </c>
      <c r="S129" s="41">
        <v>22</v>
      </c>
      <c r="T129" s="41">
        <f>N129-S129</f>
        <v>878</v>
      </c>
      <c r="U129" s="117">
        <f t="shared" si="168"/>
        <v>910</v>
      </c>
      <c r="V129" s="16"/>
    </row>
    <row r="130" spans="1:22" s="1" customFormat="1" x14ac:dyDescent="0.25">
      <c r="A130" s="101">
        <v>120</v>
      </c>
      <c r="B130" s="46" t="s">
        <v>63</v>
      </c>
      <c r="C130" s="46" t="s">
        <v>64</v>
      </c>
      <c r="D130" s="47">
        <v>8807088</v>
      </c>
      <c r="E130" s="71">
        <v>43722</v>
      </c>
      <c r="F130" s="116">
        <v>0.29166666666666669</v>
      </c>
      <c r="G130" s="71"/>
      <c r="H130" s="116">
        <v>0.75</v>
      </c>
      <c r="I130" s="41">
        <v>1828</v>
      </c>
      <c r="J130" s="46" t="s">
        <v>44</v>
      </c>
      <c r="K130" s="46" t="s">
        <v>43</v>
      </c>
      <c r="L130" s="46" t="s">
        <v>50</v>
      </c>
      <c r="M130" s="46" t="s">
        <v>25</v>
      </c>
      <c r="N130" s="41">
        <v>1442</v>
      </c>
      <c r="O130" s="41">
        <f t="shared" si="165"/>
        <v>1442</v>
      </c>
      <c r="P130" s="44">
        <f t="shared" si="166"/>
        <v>0.78884026258205686</v>
      </c>
      <c r="Q130" s="44">
        <f t="shared" si="167"/>
        <v>0.78884026258205686</v>
      </c>
      <c r="R130" s="41">
        <v>0</v>
      </c>
      <c r="S130" s="41">
        <v>0</v>
      </c>
      <c r="T130" s="41">
        <f t="shared" si="164"/>
        <v>1442</v>
      </c>
      <c r="U130" s="117">
        <f t="shared" si="168"/>
        <v>1442</v>
      </c>
      <c r="V130" s="16"/>
    </row>
    <row r="131" spans="1:22" s="1" customFormat="1" x14ac:dyDescent="0.25">
      <c r="A131" s="101">
        <v>121</v>
      </c>
      <c r="B131" s="46" t="s">
        <v>83</v>
      </c>
      <c r="C131" s="46" t="s">
        <v>72</v>
      </c>
      <c r="D131" s="47">
        <v>7927984</v>
      </c>
      <c r="E131" s="71">
        <v>43723</v>
      </c>
      <c r="F131" s="116">
        <v>0.22222222222222221</v>
      </c>
      <c r="G131" s="71"/>
      <c r="H131" s="116">
        <v>0.47916666666666669</v>
      </c>
      <c r="I131" s="41">
        <v>1664</v>
      </c>
      <c r="J131" s="46" t="s">
        <v>44</v>
      </c>
      <c r="K131" s="46" t="s">
        <v>56</v>
      </c>
      <c r="L131" s="46" t="s">
        <v>33</v>
      </c>
      <c r="M131" s="46" t="s">
        <v>21</v>
      </c>
      <c r="N131" s="41">
        <v>1323</v>
      </c>
      <c r="O131" s="41">
        <f t="shared" si="165"/>
        <v>1323</v>
      </c>
      <c r="P131" s="44">
        <f t="shared" si="166"/>
        <v>0.79507211538461542</v>
      </c>
      <c r="Q131" s="44">
        <f t="shared" si="167"/>
        <v>0.79507211538461542</v>
      </c>
      <c r="R131" s="41">
        <v>0</v>
      </c>
      <c r="S131" s="41">
        <v>0</v>
      </c>
      <c r="T131" s="41">
        <f t="shared" ref="T131:T134" si="169">N131-S131</f>
        <v>1323</v>
      </c>
      <c r="U131" s="117">
        <f t="shared" si="168"/>
        <v>1323</v>
      </c>
      <c r="V131" s="16"/>
    </row>
    <row r="132" spans="1:22" s="1" customFormat="1" x14ac:dyDescent="0.25">
      <c r="A132" s="101">
        <v>122</v>
      </c>
      <c r="B132" s="155" t="s">
        <v>196</v>
      </c>
      <c r="C132" s="46" t="s">
        <v>81</v>
      </c>
      <c r="D132" s="47">
        <v>9106302</v>
      </c>
      <c r="E132" s="71">
        <v>43726</v>
      </c>
      <c r="F132" s="116">
        <v>0.29166666666666669</v>
      </c>
      <c r="G132" s="71"/>
      <c r="H132" s="116">
        <v>0.91666666666666663</v>
      </c>
      <c r="I132" s="41">
        <v>1912</v>
      </c>
      <c r="J132" s="46" t="s">
        <v>44</v>
      </c>
      <c r="K132" s="46" t="s">
        <v>56</v>
      </c>
      <c r="L132" s="46" t="s">
        <v>71</v>
      </c>
      <c r="M132" s="46" t="s">
        <v>21</v>
      </c>
      <c r="N132" s="41">
        <v>1957</v>
      </c>
      <c r="O132" s="41">
        <f t="shared" si="165"/>
        <v>1957</v>
      </c>
      <c r="P132" s="44">
        <f t="shared" si="166"/>
        <v>1.0235355648535565</v>
      </c>
      <c r="Q132" s="44">
        <f t="shared" si="167"/>
        <v>1.0235355648535565</v>
      </c>
      <c r="R132" s="41">
        <v>0</v>
      </c>
      <c r="S132" s="41">
        <v>0</v>
      </c>
      <c r="T132" s="41">
        <f t="shared" si="169"/>
        <v>1957</v>
      </c>
      <c r="U132" s="117">
        <f t="shared" si="168"/>
        <v>1957</v>
      </c>
      <c r="V132" s="16"/>
    </row>
    <row r="133" spans="1:22" s="1" customFormat="1" x14ac:dyDescent="0.25">
      <c r="A133" s="101">
        <v>123</v>
      </c>
      <c r="B133" s="46" t="s">
        <v>83</v>
      </c>
      <c r="C133" s="46" t="s">
        <v>72</v>
      </c>
      <c r="D133" s="47">
        <v>7927984</v>
      </c>
      <c r="E133" s="71">
        <v>43727</v>
      </c>
      <c r="F133" s="116">
        <v>0.22222222222222221</v>
      </c>
      <c r="G133" s="71"/>
      <c r="H133" s="116">
        <v>0.47916666666666669</v>
      </c>
      <c r="I133" s="41">
        <v>1664</v>
      </c>
      <c r="J133" s="46" t="s">
        <v>44</v>
      </c>
      <c r="K133" s="46" t="s">
        <v>56</v>
      </c>
      <c r="L133" s="46" t="s">
        <v>27</v>
      </c>
      <c r="M133" s="46" t="s">
        <v>21</v>
      </c>
      <c r="N133" s="41">
        <v>1337</v>
      </c>
      <c r="O133" s="41">
        <f t="shared" ref="O133:O139" si="170">N133+R133-S133</f>
        <v>1337</v>
      </c>
      <c r="P133" s="44">
        <f t="shared" ref="P133:P139" si="171">100%*N133/I133</f>
        <v>0.80348557692307687</v>
      </c>
      <c r="Q133" s="44">
        <f t="shared" ref="Q133:Q139" si="172">100%*O133/I133</f>
        <v>0.80348557692307687</v>
      </c>
      <c r="R133" s="41">
        <v>0</v>
      </c>
      <c r="S133" s="41">
        <v>0</v>
      </c>
      <c r="T133" s="41">
        <f t="shared" si="169"/>
        <v>1337</v>
      </c>
      <c r="U133" s="117">
        <f t="shared" ref="U133:U139" si="173">N133+R133</f>
        <v>1337</v>
      </c>
      <c r="V133" s="16"/>
    </row>
    <row r="134" spans="1:22" s="1" customFormat="1" x14ac:dyDescent="0.25">
      <c r="A134" s="101">
        <v>124</v>
      </c>
      <c r="B134" s="46" t="s">
        <v>104</v>
      </c>
      <c r="C134" s="46" t="s">
        <v>181</v>
      </c>
      <c r="D134" s="47">
        <v>7359400</v>
      </c>
      <c r="E134" s="71">
        <v>43727</v>
      </c>
      <c r="F134" s="116">
        <v>0.375</v>
      </c>
      <c r="G134" s="71"/>
      <c r="H134" s="116">
        <v>0.875</v>
      </c>
      <c r="I134" s="41">
        <v>717</v>
      </c>
      <c r="J134" s="46" t="s">
        <v>44</v>
      </c>
      <c r="K134" s="46" t="s">
        <v>56</v>
      </c>
      <c r="L134" s="46" t="s">
        <v>122</v>
      </c>
      <c r="M134" s="46" t="s">
        <v>48</v>
      </c>
      <c r="N134" s="41">
        <v>541</v>
      </c>
      <c r="O134" s="41">
        <f t="shared" si="170"/>
        <v>541</v>
      </c>
      <c r="P134" s="44">
        <f t="shared" si="171"/>
        <v>0.75453277545327757</v>
      </c>
      <c r="Q134" s="44">
        <f t="shared" si="172"/>
        <v>0.75453277545327757</v>
      </c>
      <c r="R134" s="41">
        <v>0</v>
      </c>
      <c r="S134" s="41">
        <v>0</v>
      </c>
      <c r="T134" s="41">
        <f t="shared" si="169"/>
        <v>541</v>
      </c>
      <c r="U134" s="117">
        <f t="shared" si="173"/>
        <v>541</v>
      </c>
      <c r="V134" s="16"/>
    </row>
    <row r="135" spans="1:22" s="1" customFormat="1" x14ac:dyDescent="0.25">
      <c r="A135" s="101">
        <v>125</v>
      </c>
      <c r="B135" s="46" t="s">
        <v>139</v>
      </c>
      <c r="C135" s="46" t="s">
        <v>72</v>
      </c>
      <c r="D135" s="47">
        <v>7827213</v>
      </c>
      <c r="E135" s="71">
        <v>43729</v>
      </c>
      <c r="F135" s="116">
        <v>0.29166666666666669</v>
      </c>
      <c r="G135" s="71"/>
      <c r="H135" s="116">
        <v>0.85416666666666663</v>
      </c>
      <c r="I135" s="41">
        <v>1200</v>
      </c>
      <c r="J135" s="46" t="s">
        <v>44</v>
      </c>
      <c r="K135" s="46" t="s">
        <v>56</v>
      </c>
      <c r="L135" s="46" t="s">
        <v>21</v>
      </c>
      <c r="M135" s="46" t="s">
        <v>58</v>
      </c>
      <c r="N135" s="41">
        <v>873</v>
      </c>
      <c r="O135" s="41">
        <f t="shared" si="170"/>
        <v>906</v>
      </c>
      <c r="P135" s="44">
        <f t="shared" si="171"/>
        <v>0.72750000000000004</v>
      </c>
      <c r="Q135" s="44">
        <f t="shared" si="172"/>
        <v>0.755</v>
      </c>
      <c r="R135" s="41">
        <v>42</v>
      </c>
      <c r="S135" s="41">
        <v>9</v>
      </c>
      <c r="T135" s="41">
        <f>N135-S135</f>
        <v>864</v>
      </c>
      <c r="U135" s="117">
        <f t="shared" si="173"/>
        <v>915</v>
      </c>
      <c r="V135" s="16"/>
    </row>
    <row r="136" spans="1:22" s="1" customFormat="1" x14ac:dyDescent="0.25">
      <c r="A136" s="101">
        <v>126</v>
      </c>
      <c r="B136" s="46" t="s">
        <v>83</v>
      </c>
      <c r="C136" s="46" t="s">
        <v>72</v>
      </c>
      <c r="D136" s="47">
        <v>7927984</v>
      </c>
      <c r="E136" s="71">
        <v>43730</v>
      </c>
      <c r="F136" s="116">
        <v>0.22222222222222221</v>
      </c>
      <c r="G136" s="71"/>
      <c r="H136" s="116">
        <v>0.47916666666666669</v>
      </c>
      <c r="I136" s="41">
        <v>1664</v>
      </c>
      <c r="J136" s="46" t="s">
        <v>44</v>
      </c>
      <c r="K136" s="46" t="s">
        <v>56</v>
      </c>
      <c r="L136" s="46" t="s">
        <v>33</v>
      </c>
      <c r="M136" s="46" t="s">
        <v>21</v>
      </c>
      <c r="N136" s="41">
        <v>1333</v>
      </c>
      <c r="O136" s="41">
        <f t="shared" si="170"/>
        <v>1333</v>
      </c>
      <c r="P136" s="44">
        <f t="shared" si="171"/>
        <v>0.80108173076923073</v>
      </c>
      <c r="Q136" s="44">
        <f t="shared" si="172"/>
        <v>0.80108173076923073</v>
      </c>
      <c r="R136" s="41">
        <v>0</v>
      </c>
      <c r="S136" s="41">
        <v>0</v>
      </c>
      <c r="T136" s="41">
        <f t="shared" ref="T136:T140" si="174">N136-S136</f>
        <v>1333</v>
      </c>
      <c r="U136" s="117">
        <f t="shared" si="173"/>
        <v>1333</v>
      </c>
      <c r="V136" s="16"/>
    </row>
    <row r="137" spans="1:22" s="1" customFormat="1" x14ac:dyDescent="0.25">
      <c r="A137" s="101">
        <v>127</v>
      </c>
      <c r="B137" s="46" t="s">
        <v>197</v>
      </c>
      <c r="C137" s="46" t="s">
        <v>81</v>
      </c>
      <c r="D137" s="47">
        <v>9753193</v>
      </c>
      <c r="E137" s="71">
        <v>43732</v>
      </c>
      <c r="F137" s="116">
        <v>0.125</v>
      </c>
      <c r="G137" s="71"/>
      <c r="H137" s="116">
        <v>0.9375</v>
      </c>
      <c r="I137" s="41">
        <v>2790</v>
      </c>
      <c r="J137" s="46" t="s">
        <v>56</v>
      </c>
      <c r="K137" s="46" t="s">
        <v>44</v>
      </c>
      <c r="L137" s="46" t="s">
        <v>21</v>
      </c>
      <c r="M137" s="46" t="s">
        <v>34</v>
      </c>
      <c r="N137" s="41">
        <v>2554</v>
      </c>
      <c r="O137" s="41">
        <f t="shared" si="170"/>
        <v>2516</v>
      </c>
      <c r="P137" s="44">
        <f t="shared" si="171"/>
        <v>0.91541218637992827</v>
      </c>
      <c r="Q137" s="44">
        <f t="shared" si="172"/>
        <v>0.90179211469534049</v>
      </c>
      <c r="R137" s="41">
        <v>2491</v>
      </c>
      <c r="S137" s="41">
        <v>2529</v>
      </c>
      <c r="T137" s="41">
        <f t="shared" si="174"/>
        <v>25</v>
      </c>
      <c r="U137" s="117">
        <f t="shared" si="173"/>
        <v>5045</v>
      </c>
      <c r="V137" s="16"/>
    </row>
    <row r="138" spans="1:22" s="1" customFormat="1" x14ac:dyDescent="0.25">
      <c r="A138" s="101">
        <v>128</v>
      </c>
      <c r="B138" s="46" t="s">
        <v>177</v>
      </c>
      <c r="C138" s="46" t="s">
        <v>121</v>
      </c>
      <c r="D138" s="47">
        <v>8814744</v>
      </c>
      <c r="E138" s="71">
        <v>43733</v>
      </c>
      <c r="F138" s="116">
        <v>0.41666666666666669</v>
      </c>
      <c r="G138" s="71"/>
      <c r="H138" s="116">
        <v>0.83333333333333337</v>
      </c>
      <c r="I138" s="41">
        <v>2000</v>
      </c>
      <c r="J138" s="46" t="s">
        <v>44</v>
      </c>
      <c r="K138" s="46" t="s">
        <v>56</v>
      </c>
      <c r="L138" s="46" t="s">
        <v>27</v>
      </c>
      <c r="M138" s="46" t="s">
        <v>109</v>
      </c>
      <c r="N138" s="41">
        <v>1613</v>
      </c>
      <c r="O138" s="41">
        <f t="shared" si="170"/>
        <v>1613</v>
      </c>
      <c r="P138" s="44">
        <f t="shared" si="171"/>
        <v>0.80649999999999999</v>
      </c>
      <c r="Q138" s="44">
        <f t="shared" si="172"/>
        <v>0.80649999999999999</v>
      </c>
      <c r="R138" s="41">
        <v>0</v>
      </c>
      <c r="S138" s="41">
        <v>0</v>
      </c>
      <c r="T138" s="41">
        <f t="shared" si="174"/>
        <v>1613</v>
      </c>
      <c r="U138" s="117">
        <f t="shared" si="173"/>
        <v>1613</v>
      </c>
      <c r="V138" s="16"/>
    </row>
    <row r="139" spans="1:22" s="1" customFormat="1" x14ac:dyDescent="0.25">
      <c r="A139" s="101">
        <v>129</v>
      </c>
      <c r="B139" s="46" t="s">
        <v>76</v>
      </c>
      <c r="C139" s="46" t="s">
        <v>180</v>
      </c>
      <c r="D139" s="47">
        <v>8843436</v>
      </c>
      <c r="E139" s="71">
        <v>43733</v>
      </c>
      <c r="F139" s="116">
        <v>0.70833333333333337</v>
      </c>
      <c r="G139" s="71"/>
      <c r="H139" s="116">
        <v>0.58333333333333337</v>
      </c>
      <c r="I139" s="41">
        <v>64</v>
      </c>
      <c r="J139" s="46" t="s">
        <v>44</v>
      </c>
      <c r="K139" s="46" t="s">
        <v>43</v>
      </c>
      <c r="L139" s="46" t="s">
        <v>25</v>
      </c>
      <c r="M139" s="46" t="s">
        <v>179</v>
      </c>
      <c r="N139" s="41">
        <v>41</v>
      </c>
      <c r="O139" s="41">
        <f t="shared" si="170"/>
        <v>41</v>
      </c>
      <c r="P139" s="44">
        <f t="shared" si="171"/>
        <v>0.640625</v>
      </c>
      <c r="Q139" s="44">
        <f t="shared" si="172"/>
        <v>0.640625</v>
      </c>
      <c r="R139" s="41">
        <v>0</v>
      </c>
      <c r="S139" s="41">
        <v>0</v>
      </c>
      <c r="T139" s="41">
        <f t="shared" si="174"/>
        <v>41</v>
      </c>
      <c r="U139" s="117">
        <f t="shared" si="173"/>
        <v>41</v>
      </c>
      <c r="V139" s="16"/>
    </row>
    <row r="140" spans="1:22" s="1" customFormat="1" x14ac:dyDescent="0.25">
      <c r="A140" s="101">
        <v>130</v>
      </c>
      <c r="B140" s="46" t="s">
        <v>83</v>
      </c>
      <c r="C140" s="46" t="s">
        <v>72</v>
      </c>
      <c r="D140" s="47">
        <v>7927984</v>
      </c>
      <c r="E140" s="71">
        <v>43734</v>
      </c>
      <c r="F140" s="116">
        <v>0.22222222222222221</v>
      </c>
      <c r="G140" s="71"/>
      <c r="H140" s="116">
        <v>0.47916666666666669</v>
      </c>
      <c r="I140" s="41">
        <v>1664</v>
      </c>
      <c r="J140" s="46" t="s">
        <v>44</v>
      </c>
      <c r="K140" s="46" t="s">
        <v>56</v>
      </c>
      <c r="L140" s="46" t="s">
        <v>27</v>
      </c>
      <c r="M140" s="46" t="s">
        <v>21</v>
      </c>
      <c r="N140" s="41">
        <v>1273</v>
      </c>
      <c r="O140" s="41">
        <f t="shared" ref="O140:O146" si="175">N140+R140-S140</f>
        <v>1273</v>
      </c>
      <c r="P140" s="44">
        <f t="shared" ref="P140:P146" si="176">100%*N140/I140</f>
        <v>0.76502403846153844</v>
      </c>
      <c r="Q140" s="44">
        <f t="shared" ref="Q140:Q146" si="177">100%*O140/I140</f>
        <v>0.76502403846153844</v>
      </c>
      <c r="R140" s="41">
        <v>0</v>
      </c>
      <c r="S140" s="41">
        <v>0</v>
      </c>
      <c r="T140" s="41">
        <f t="shared" si="174"/>
        <v>1273</v>
      </c>
      <c r="U140" s="117">
        <f t="shared" ref="U140:U146" si="178">N140+R140</f>
        <v>1273</v>
      </c>
      <c r="V140" s="16"/>
    </row>
    <row r="141" spans="1:22" s="1" customFormat="1" x14ac:dyDescent="0.25">
      <c r="A141" s="101">
        <v>131</v>
      </c>
      <c r="B141" s="46" t="s">
        <v>139</v>
      </c>
      <c r="C141" s="46" t="s">
        <v>72</v>
      </c>
      <c r="D141" s="47">
        <v>7827213</v>
      </c>
      <c r="E141" s="71">
        <v>43736</v>
      </c>
      <c r="F141" s="116">
        <v>0.29166666666666669</v>
      </c>
      <c r="G141" s="71"/>
      <c r="H141" s="116">
        <v>0.85416666666666663</v>
      </c>
      <c r="I141" s="41">
        <v>1200</v>
      </c>
      <c r="J141" s="46" t="s">
        <v>44</v>
      </c>
      <c r="K141" s="46" t="s">
        <v>56</v>
      </c>
      <c r="L141" s="46" t="s">
        <v>21</v>
      </c>
      <c r="M141" s="46" t="s">
        <v>58</v>
      </c>
      <c r="N141" s="41">
        <v>898</v>
      </c>
      <c r="O141" s="41">
        <f t="shared" si="175"/>
        <v>853</v>
      </c>
      <c r="P141" s="44">
        <f t="shared" si="176"/>
        <v>0.74833333333333329</v>
      </c>
      <c r="Q141" s="44">
        <f t="shared" si="177"/>
        <v>0.71083333333333332</v>
      </c>
      <c r="R141" s="41">
        <v>3</v>
      </c>
      <c r="S141" s="41">
        <v>48</v>
      </c>
      <c r="T141" s="41">
        <f>N141-S141</f>
        <v>850</v>
      </c>
      <c r="U141" s="117">
        <f t="shared" si="178"/>
        <v>901</v>
      </c>
      <c r="V141" s="16"/>
    </row>
    <row r="142" spans="1:22" s="1" customFormat="1" x14ac:dyDescent="0.25">
      <c r="A142" s="101">
        <v>132</v>
      </c>
      <c r="B142" s="46" t="s">
        <v>178</v>
      </c>
      <c r="C142" s="46" t="s">
        <v>143</v>
      </c>
      <c r="D142" s="47">
        <v>9070632</v>
      </c>
      <c r="E142" s="71">
        <v>43737</v>
      </c>
      <c r="F142" s="116">
        <v>0.29166666666666669</v>
      </c>
      <c r="G142" s="71"/>
      <c r="H142" s="116">
        <v>0.75</v>
      </c>
      <c r="I142" s="41">
        <v>2076</v>
      </c>
      <c r="J142" s="46" t="s">
        <v>44</v>
      </c>
      <c r="K142" s="46" t="s">
        <v>56</v>
      </c>
      <c r="L142" s="46" t="s">
        <v>97</v>
      </c>
      <c r="M142" s="46" t="s">
        <v>21</v>
      </c>
      <c r="N142" s="41">
        <v>1872</v>
      </c>
      <c r="O142" s="41">
        <f t="shared" si="175"/>
        <v>1874</v>
      </c>
      <c r="P142" s="44">
        <f t="shared" si="176"/>
        <v>0.90173410404624277</v>
      </c>
      <c r="Q142" s="44">
        <f t="shared" si="177"/>
        <v>0.90269749518304432</v>
      </c>
      <c r="R142" s="41">
        <v>2</v>
      </c>
      <c r="S142" s="41">
        <v>0</v>
      </c>
      <c r="T142" s="41">
        <f t="shared" ref="T142:T148" si="179">N142-S142</f>
        <v>1872</v>
      </c>
      <c r="U142" s="117">
        <f t="shared" si="178"/>
        <v>1874</v>
      </c>
      <c r="V142" s="16"/>
    </row>
    <row r="143" spans="1:22" s="1" customFormat="1" ht="15.75" thickBot="1" x14ac:dyDescent="0.3">
      <c r="A143" s="141">
        <v>133</v>
      </c>
      <c r="B143" s="142" t="s">
        <v>83</v>
      </c>
      <c r="C143" s="142" t="s">
        <v>72</v>
      </c>
      <c r="D143" s="143">
        <v>7927984</v>
      </c>
      <c r="E143" s="144">
        <v>43737</v>
      </c>
      <c r="F143" s="145">
        <v>0.22222222222222221</v>
      </c>
      <c r="G143" s="144"/>
      <c r="H143" s="145">
        <v>0.47916666666666669</v>
      </c>
      <c r="I143" s="146">
        <v>1664</v>
      </c>
      <c r="J143" s="142" t="s">
        <v>44</v>
      </c>
      <c r="K143" s="142" t="s">
        <v>56</v>
      </c>
      <c r="L143" s="142" t="s">
        <v>33</v>
      </c>
      <c r="M143" s="142" t="s">
        <v>21</v>
      </c>
      <c r="N143" s="146">
        <v>1315</v>
      </c>
      <c r="O143" s="146">
        <f t="shared" si="175"/>
        <v>1315</v>
      </c>
      <c r="P143" s="147">
        <f t="shared" si="176"/>
        <v>0.79026442307692313</v>
      </c>
      <c r="Q143" s="147">
        <f t="shared" si="177"/>
        <v>0.79026442307692313</v>
      </c>
      <c r="R143" s="146">
        <v>0</v>
      </c>
      <c r="S143" s="146">
        <v>0</v>
      </c>
      <c r="T143" s="146">
        <f t="shared" si="179"/>
        <v>1315</v>
      </c>
      <c r="U143" s="148">
        <f t="shared" si="178"/>
        <v>1315</v>
      </c>
      <c r="V143" s="16"/>
    </row>
    <row r="144" spans="1:22" s="137" customFormat="1" x14ac:dyDescent="0.25">
      <c r="A144" s="27">
        <v>134</v>
      </c>
      <c r="B144" s="58" t="s">
        <v>65</v>
      </c>
      <c r="C144" s="58" t="s">
        <v>66</v>
      </c>
      <c r="D144" s="67">
        <v>7225910</v>
      </c>
      <c r="E144" s="68">
        <v>43739</v>
      </c>
      <c r="F144" s="69">
        <v>0.33333333333333331</v>
      </c>
      <c r="G144" s="68"/>
      <c r="H144" s="69">
        <v>0.91666666666666663</v>
      </c>
      <c r="I144" s="32">
        <v>378</v>
      </c>
      <c r="J144" s="58" t="s">
        <v>44</v>
      </c>
      <c r="K144" s="58" t="s">
        <v>56</v>
      </c>
      <c r="L144" s="58" t="s">
        <v>21</v>
      </c>
      <c r="M144" s="58" t="s">
        <v>172</v>
      </c>
      <c r="N144" s="32">
        <v>371</v>
      </c>
      <c r="O144" s="32">
        <f t="shared" si="175"/>
        <v>371</v>
      </c>
      <c r="P144" s="35">
        <f t="shared" si="176"/>
        <v>0.98148148148148151</v>
      </c>
      <c r="Q144" s="35">
        <f t="shared" si="177"/>
        <v>0.98148148148148151</v>
      </c>
      <c r="R144" s="32">
        <v>0</v>
      </c>
      <c r="S144" s="32">
        <v>0</v>
      </c>
      <c r="T144" s="32">
        <f t="shared" si="179"/>
        <v>371</v>
      </c>
      <c r="U144" s="70">
        <f t="shared" si="178"/>
        <v>371</v>
      </c>
      <c r="V144" s="136"/>
    </row>
    <row r="145" spans="1:22" s="137" customFormat="1" x14ac:dyDescent="0.25">
      <c r="A145" s="101">
        <v>135</v>
      </c>
      <c r="B145" s="46" t="s">
        <v>196</v>
      </c>
      <c r="C145" s="46" t="s">
        <v>81</v>
      </c>
      <c r="D145" s="47">
        <v>9106302</v>
      </c>
      <c r="E145" s="71">
        <v>43740</v>
      </c>
      <c r="F145" s="116">
        <v>0.29166666666666669</v>
      </c>
      <c r="G145" s="71"/>
      <c r="H145" s="116">
        <v>0.8125</v>
      </c>
      <c r="I145" s="41">
        <v>1912</v>
      </c>
      <c r="J145" s="46" t="s">
        <v>44</v>
      </c>
      <c r="K145" s="46" t="s">
        <v>56</v>
      </c>
      <c r="L145" s="46" t="s">
        <v>71</v>
      </c>
      <c r="M145" s="46" t="s">
        <v>25</v>
      </c>
      <c r="N145" s="41">
        <v>2097</v>
      </c>
      <c r="O145" s="41">
        <f t="shared" si="175"/>
        <v>2090</v>
      </c>
      <c r="P145" s="44">
        <f t="shared" si="176"/>
        <v>1.0967573221757323</v>
      </c>
      <c r="Q145" s="44">
        <f t="shared" si="177"/>
        <v>1.0930962343096233</v>
      </c>
      <c r="R145" s="41">
        <v>1</v>
      </c>
      <c r="S145" s="41">
        <v>8</v>
      </c>
      <c r="T145" s="41">
        <f t="shared" si="179"/>
        <v>2089</v>
      </c>
      <c r="U145" s="117">
        <f t="shared" si="178"/>
        <v>2098</v>
      </c>
      <c r="V145" s="136"/>
    </row>
    <row r="146" spans="1:22" s="1" customFormat="1" x14ac:dyDescent="0.25">
      <c r="A146" s="174">
        <v>136</v>
      </c>
      <c r="B146" s="46" t="s">
        <v>124</v>
      </c>
      <c r="C146" s="46" t="s">
        <v>125</v>
      </c>
      <c r="D146" s="47">
        <v>9247144</v>
      </c>
      <c r="E146" s="71">
        <v>43741</v>
      </c>
      <c r="F146" s="116">
        <v>0.29166666666666669</v>
      </c>
      <c r="G146" s="71"/>
      <c r="H146" s="116">
        <v>0.75</v>
      </c>
      <c r="I146" s="41">
        <v>700</v>
      </c>
      <c r="J146" s="46" t="s">
        <v>44</v>
      </c>
      <c r="K146" s="46" t="s">
        <v>43</v>
      </c>
      <c r="L146" s="46" t="s">
        <v>53</v>
      </c>
      <c r="M146" s="46" t="s">
        <v>71</v>
      </c>
      <c r="N146" s="41">
        <v>675</v>
      </c>
      <c r="O146" s="41">
        <f t="shared" si="175"/>
        <v>675</v>
      </c>
      <c r="P146" s="44">
        <f t="shared" si="176"/>
        <v>0.9642857142857143</v>
      </c>
      <c r="Q146" s="44">
        <f t="shared" si="177"/>
        <v>0.9642857142857143</v>
      </c>
      <c r="R146" s="41">
        <v>0</v>
      </c>
      <c r="S146" s="41">
        <v>0</v>
      </c>
      <c r="T146" s="41">
        <f t="shared" si="179"/>
        <v>675</v>
      </c>
      <c r="U146" s="117">
        <f t="shared" si="178"/>
        <v>675</v>
      </c>
      <c r="V146" s="16"/>
    </row>
    <row r="147" spans="1:22" s="137" customFormat="1" x14ac:dyDescent="0.25">
      <c r="A147" s="174">
        <v>137</v>
      </c>
      <c r="B147" s="46" t="s">
        <v>83</v>
      </c>
      <c r="C147" s="46" t="s">
        <v>72</v>
      </c>
      <c r="D147" s="47">
        <v>7927984</v>
      </c>
      <c r="E147" s="71">
        <v>43741</v>
      </c>
      <c r="F147" s="116">
        <v>0.22222222222222221</v>
      </c>
      <c r="G147" s="71"/>
      <c r="H147" s="116">
        <v>0.47916666666666669</v>
      </c>
      <c r="I147" s="41">
        <v>1664</v>
      </c>
      <c r="J147" s="46" t="s">
        <v>44</v>
      </c>
      <c r="K147" s="46" t="s">
        <v>56</v>
      </c>
      <c r="L147" s="46" t="s">
        <v>27</v>
      </c>
      <c r="M147" s="46" t="s">
        <v>21</v>
      </c>
      <c r="N147" s="41">
        <v>1269</v>
      </c>
      <c r="O147" s="41">
        <f t="shared" ref="O147:O151" si="180">N147+R147-S147</f>
        <v>1269</v>
      </c>
      <c r="P147" s="44">
        <f t="shared" ref="P147:P153" si="181">100%*N147/I147</f>
        <v>0.76262019230769229</v>
      </c>
      <c r="Q147" s="44">
        <f t="shared" ref="Q147:Q153" si="182">100%*O147/I147</f>
        <v>0.76262019230769229</v>
      </c>
      <c r="R147" s="41">
        <v>1</v>
      </c>
      <c r="S147" s="41">
        <v>1</v>
      </c>
      <c r="T147" s="41">
        <f t="shared" si="179"/>
        <v>1268</v>
      </c>
      <c r="U147" s="117">
        <f t="shared" ref="U147:U151" si="183">N147+R147</f>
        <v>1270</v>
      </c>
      <c r="V147" s="136"/>
    </row>
    <row r="148" spans="1:22" s="137" customFormat="1" x14ac:dyDescent="0.25">
      <c r="A148" s="174">
        <v>138</v>
      </c>
      <c r="B148" s="46" t="s">
        <v>197</v>
      </c>
      <c r="C148" s="46" t="s">
        <v>81</v>
      </c>
      <c r="D148" s="47">
        <v>9753193</v>
      </c>
      <c r="E148" s="71">
        <v>43742</v>
      </c>
      <c r="F148" s="116">
        <v>0.125</v>
      </c>
      <c r="G148" s="71"/>
      <c r="H148" s="116">
        <v>0.9375</v>
      </c>
      <c r="I148" s="41">
        <v>2790</v>
      </c>
      <c r="J148" s="46" t="s">
        <v>56</v>
      </c>
      <c r="K148" s="46" t="s">
        <v>44</v>
      </c>
      <c r="L148" s="46" t="s">
        <v>25</v>
      </c>
      <c r="M148" s="46" t="s">
        <v>40</v>
      </c>
      <c r="N148" s="41">
        <v>2491</v>
      </c>
      <c r="O148" s="41">
        <f t="shared" si="180"/>
        <v>2365</v>
      </c>
      <c r="P148" s="44">
        <f t="shared" si="181"/>
        <v>0.89283154121863795</v>
      </c>
      <c r="Q148" s="44">
        <f t="shared" si="182"/>
        <v>0.8476702508960573</v>
      </c>
      <c r="R148" s="41">
        <v>2345</v>
      </c>
      <c r="S148" s="41">
        <v>2471</v>
      </c>
      <c r="T148" s="41">
        <f t="shared" si="179"/>
        <v>20</v>
      </c>
      <c r="U148" s="117">
        <f t="shared" si="183"/>
        <v>4836</v>
      </c>
      <c r="V148" s="136"/>
    </row>
    <row r="149" spans="1:22" s="13" customFormat="1" x14ac:dyDescent="0.25">
      <c r="A149" s="174">
        <v>139</v>
      </c>
      <c r="B149" s="46" t="s">
        <v>139</v>
      </c>
      <c r="C149" s="46" t="s">
        <v>72</v>
      </c>
      <c r="D149" s="47">
        <v>7827213</v>
      </c>
      <c r="E149" s="71">
        <v>43743</v>
      </c>
      <c r="F149" s="116">
        <v>0.29166666666666669</v>
      </c>
      <c r="G149" s="71"/>
      <c r="H149" s="116">
        <v>0.85416666666666663</v>
      </c>
      <c r="I149" s="41">
        <v>1200</v>
      </c>
      <c r="J149" s="46" t="s">
        <v>44</v>
      </c>
      <c r="K149" s="46" t="s">
        <v>56</v>
      </c>
      <c r="L149" s="46" t="s">
        <v>21</v>
      </c>
      <c r="M149" s="46" t="s">
        <v>58</v>
      </c>
      <c r="N149" s="41">
        <v>874</v>
      </c>
      <c r="O149" s="41">
        <f t="shared" si="180"/>
        <v>871</v>
      </c>
      <c r="P149" s="44">
        <f t="shared" si="181"/>
        <v>0.72833333333333339</v>
      </c>
      <c r="Q149" s="44">
        <f t="shared" si="182"/>
        <v>0.72583333333333333</v>
      </c>
      <c r="R149" s="41">
        <v>2</v>
      </c>
      <c r="S149" s="41">
        <v>5</v>
      </c>
      <c r="T149" s="41">
        <f>N149-S149</f>
        <v>869</v>
      </c>
      <c r="U149" s="117">
        <f t="shared" si="183"/>
        <v>876</v>
      </c>
      <c r="V149" s="15"/>
    </row>
    <row r="150" spans="1:22" s="137" customFormat="1" x14ac:dyDescent="0.25">
      <c r="A150" s="174">
        <v>140</v>
      </c>
      <c r="B150" s="46" t="s">
        <v>120</v>
      </c>
      <c r="C150" s="46" t="s">
        <v>73</v>
      </c>
      <c r="D150" s="47">
        <v>9169550</v>
      </c>
      <c r="E150" s="71">
        <v>43744</v>
      </c>
      <c r="F150" s="116">
        <v>0.29166666666666669</v>
      </c>
      <c r="G150" s="71"/>
      <c r="H150" s="116">
        <v>0.75</v>
      </c>
      <c r="I150" s="41">
        <v>2272</v>
      </c>
      <c r="J150" s="46" t="s">
        <v>44</v>
      </c>
      <c r="K150" s="46" t="s">
        <v>56</v>
      </c>
      <c r="L150" s="46" t="s">
        <v>25</v>
      </c>
      <c r="M150" s="46" t="s">
        <v>22</v>
      </c>
      <c r="N150" s="41">
        <v>1993</v>
      </c>
      <c r="O150" s="41">
        <f t="shared" si="180"/>
        <v>1993</v>
      </c>
      <c r="P150" s="44">
        <f t="shared" si="181"/>
        <v>0.87720070422535212</v>
      </c>
      <c r="Q150" s="44">
        <f t="shared" si="182"/>
        <v>0.87720070422535212</v>
      </c>
      <c r="R150" s="41">
        <v>0</v>
      </c>
      <c r="S150" s="41">
        <v>0</v>
      </c>
      <c r="T150" s="41">
        <f t="shared" ref="T150:T155" si="184">N150-S150</f>
        <v>1993</v>
      </c>
      <c r="U150" s="117">
        <f t="shared" si="183"/>
        <v>1993</v>
      </c>
      <c r="V150" s="136"/>
    </row>
    <row r="151" spans="1:22" s="137" customFormat="1" x14ac:dyDescent="0.25">
      <c r="A151" s="174">
        <v>141</v>
      </c>
      <c r="B151" s="46" t="s">
        <v>83</v>
      </c>
      <c r="C151" s="46" t="s">
        <v>72</v>
      </c>
      <c r="D151" s="47">
        <v>7927984</v>
      </c>
      <c r="E151" s="71">
        <v>43744</v>
      </c>
      <c r="F151" s="116">
        <v>0.22222222222222221</v>
      </c>
      <c r="G151" s="71"/>
      <c r="H151" s="116">
        <v>0.47916666666666669</v>
      </c>
      <c r="I151" s="41">
        <v>1664</v>
      </c>
      <c r="J151" s="46" t="s">
        <v>44</v>
      </c>
      <c r="K151" s="46" t="s">
        <v>56</v>
      </c>
      <c r="L151" s="46" t="s">
        <v>33</v>
      </c>
      <c r="M151" s="46" t="s">
        <v>21</v>
      </c>
      <c r="N151" s="41">
        <v>1356</v>
      </c>
      <c r="O151" s="41">
        <f t="shared" si="180"/>
        <v>1356</v>
      </c>
      <c r="P151" s="44">
        <f t="shared" si="181"/>
        <v>0.81490384615384615</v>
      </c>
      <c r="Q151" s="44">
        <f t="shared" si="182"/>
        <v>0.81490384615384615</v>
      </c>
      <c r="R151" s="41">
        <v>0</v>
      </c>
      <c r="S151" s="41">
        <v>0</v>
      </c>
      <c r="T151" s="41">
        <f t="shared" si="184"/>
        <v>1356</v>
      </c>
      <c r="U151" s="117">
        <f t="shared" si="183"/>
        <v>1356</v>
      </c>
      <c r="V151" s="136"/>
    </row>
    <row r="152" spans="1:22" s="13" customFormat="1" x14ac:dyDescent="0.25">
      <c r="A152" s="174">
        <v>142</v>
      </c>
      <c r="B152" s="46" t="s">
        <v>129</v>
      </c>
      <c r="C152" s="46" t="s">
        <v>164</v>
      </c>
      <c r="D152" s="47">
        <v>9237345</v>
      </c>
      <c r="E152" s="71">
        <v>43745</v>
      </c>
      <c r="F152" s="116">
        <v>0.29166666666666669</v>
      </c>
      <c r="G152" s="71"/>
      <c r="H152" s="116">
        <v>0.75</v>
      </c>
      <c r="I152" s="41">
        <v>2680</v>
      </c>
      <c r="J152" s="46" t="s">
        <v>44</v>
      </c>
      <c r="K152" s="46" t="s">
        <v>56</v>
      </c>
      <c r="L152" s="46" t="s">
        <v>158</v>
      </c>
      <c r="M152" s="46" t="s">
        <v>90</v>
      </c>
      <c r="N152" s="41">
        <v>2004</v>
      </c>
      <c r="O152" s="41">
        <f>N152+R152-S152</f>
        <v>1987</v>
      </c>
      <c r="P152" s="44">
        <f t="shared" si="181"/>
        <v>0.74776119402985075</v>
      </c>
      <c r="Q152" s="44">
        <f t="shared" si="182"/>
        <v>0.74141791044776117</v>
      </c>
      <c r="R152" s="41">
        <v>6</v>
      </c>
      <c r="S152" s="41">
        <v>23</v>
      </c>
      <c r="T152" s="41">
        <f t="shared" si="184"/>
        <v>1981</v>
      </c>
      <c r="U152" s="117">
        <f>N152+R152</f>
        <v>2010</v>
      </c>
      <c r="V152" s="15"/>
    </row>
    <row r="153" spans="1:22" s="137" customFormat="1" x14ac:dyDescent="0.25">
      <c r="A153" s="174">
        <v>143</v>
      </c>
      <c r="B153" s="46" t="s">
        <v>65</v>
      </c>
      <c r="C153" s="46" t="s">
        <v>66</v>
      </c>
      <c r="D153" s="47">
        <v>7225910</v>
      </c>
      <c r="E153" s="71">
        <v>43747</v>
      </c>
      <c r="F153" s="116">
        <v>0.33333333333333331</v>
      </c>
      <c r="G153" s="71"/>
      <c r="H153" s="116">
        <v>0.91666666666666663</v>
      </c>
      <c r="I153" s="41">
        <v>378</v>
      </c>
      <c r="J153" s="46" t="s">
        <v>44</v>
      </c>
      <c r="K153" s="46" t="s">
        <v>56</v>
      </c>
      <c r="L153" s="46" t="s">
        <v>21</v>
      </c>
      <c r="M153" s="46" t="s">
        <v>172</v>
      </c>
      <c r="N153" s="41">
        <v>334</v>
      </c>
      <c r="O153" s="41">
        <f t="shared" ref="O153:O155" si="185">N153+R153-S153</f>
        <v>334</v>
      </c>
      <c r="P153" s="44">
        <f t="shared" si="181"/>
        <v>0.8835978835978836</v>
      </c>
      <c r="Q153" s="44">
        <f t="shared" si="182"/>
        <v>0.8835978835978836</v>
      </c>
      <c r="R153" s="41">
        <v>0</v>
      </c>
      <c r="S153" s="41">
        <v>0</v>
      </c>
      <c r="T153" s="41">
        <f t="shared" si="184"/>
        <v>334</v>
      </c>
      <c r="U153" s="117">
        <f t="shared" ref="U153:U155" si="186">N153+R153</f>
        <v>334</v>
      </c>
      <c r="V153" s="136"/>
    </row>
    <row r="154" spans="1:22" s="137" customFormat="1" x14ac:dyDescent="0.25">
      <c r="A154" s="174">
        <v>144</v>
      </c>
      <c r="B154" s="46" t="s">
        <v>83</v>
      </c>
      <c r="C154" s="46" t="s">
        <v>72</v>
      </c>
      <c r="D154" s="47">
        <v>7927984</v>
      </c>
      <c r="E154" s="71">
        <v>43748</v>
      </c>
      <c r="F154" s="116">
        <v>0.22222222222222221</v>
      </c>
      <c r="G154" s="71"/>
      <c r="H154" s="116">
        <v>0.47916666666666669</v>
      </c>
      <c r="I154" s="41">
        <v>1664</v>
      </c>
      <c r="J154" s="46" t="s">
        <v>44</v>
      </c>
      <c r="K154" s="46" t="s">
        <v>56</v>
      </c>
      <c r="L154" s="46" t="s">
        <v>27</v>
      </c>
      <c r="M154" s="46" t="s">
        <v>21</v>
      </c>
      <c r="N154" s="41">
        <v>1348</v>
      </c>
      <c r="O154" s="41">
        <f t="shared" si="185"/>
        <v>1347</v>
      </c>
      <c r="P154" s="44">
        <f t="shared" ref="P154:P155" si="187">100%*N154/I154</f>
        <v>0.81009615384615385</v>
      </c>
      <c r="Q154" s="44">
        <f t="shared" ref="Q154:Q155" si="188">100%*O154/I154</f>
        <v>0.80949519230769229</v>
      </c>
      <c r="R154" s="41">
        <v>0</v>
      </c>
      <c r="S154" s="41">
        <v>1</v>
      </c>
      <c r="T154" s="41">
        <f t="shared" si="184"/>
        <v>1347</v>
      </c>
      <c r="U154" s="117">
        <f t="shared" si="186"/>
        <v>1348</v>
      </c>
      <c r="V154" s="136"/>
    </row>
    <row r="155" spans="1:22" s="1" customFormat="1" x14ac:dyDescent="0.25">
      <c r="A155" s="174">
        <v>145</v>
      </c>
      <c r="B155" s="46" t="s">
        <v>182</v>
      </c>
      <c r="C155" s="46" t="s">
        <v>80</v>
      </c>
      <c r="D155" s="47">
        <v>9252864</v>
      </c>
      <c r="E155" s="71">
        <v>43749</v>
      </c>
      <c r="F155" s="116">
        <v>0.33333333333333331</v>
      </c>
      <c r="G155" s="71"/>
      <c r="H155" s="116">
        <v>0.75</v>
      </c>
      <c r="I155" s="41">
        <v>1252</v>
      </c>
      <c r="J155" s="46" t="s">
        <v>44</v>
      </c>
      <c r="K155" s="46" t="s">
        <v>56</v>
      </c>
      <c r="L155" s="46" t="s">
        <v>119</v>
      </c>
      <c r="M155" s="46" t="s">
        <v>53</v>
      </c>
      <c r="N155" s="41">
        <v>1221</v>
      </c>
      <c r="O155" s="41">
        <f t="shared" si="185"/>
        <v>1216</v>
      </c>
      <c r="P155" s="44">
        <f t="shared" si="187"/>
        <v>0.97523961661341851</v>
      </c>
      <c r="Q155" s="44">
        <f t="shared" si="188"/>
        <v>0.97124600638977632</v>
      </c>
      <c r="R155" s="41">
        <v>2</v>
      </c>
      <c r="S155" s="41">
        <v>7</v>
      </c>
      <c r="T155" s="41">
        <f t="shared" si="184"/>
        <v>1214</v>
      </c>
      <c r="U155" s="117">
        <f t="shared" si="186"/>
        <v>1223</v>
      </c>
      <c r="V155" s="16"/>
    </row>
    <row r="156" spans="1:22" s="13" customFormat="1" x14ac:dyDescent="0.25">
      <c r="A156" s="174">
        <v>146</v>
      </c>
      <c r="B156" s="46" t="s">
        <v>139</v>
      </c>
      <c r="C156" s="46" t="s">
        <v>72</v>
      </c>
      <c r="D156" s="47">
        <v>7827213</v>
      </c>
      <c r="E156" s="71">
        <v>43750</v>
      </c>
      <c r="F156" s="116">
        <v>0.29166666666666669</v>
      </c>
      <c r="G156" s="71"/>
      <c r="H156" s="116">
        <v>0.85416666666666663</v>
      </c>
      <c r="I156" s="41">
        <v>1200</v>
      </c>
      <c r="J156" s="46" t="s">
        <v>44</v>
      </c>
      <c r="K156" s="46" t="s">
        <v>56</v>
      </c>
      <c r="L156" s="46" t="s">
        <v>21</v>
      </c>
      <c r="M156" s="46" t="s">
        <v>58</v>
      </c>
      <c r="N156" s="41">
        <v>862</v>
      </c>
      <c r="O156" s="41">
        <f t="shared" ref="O156:O162" si="189">N156+R156-S156</f>
        <v>896</v>
      </c>
      <c r="P156" s="44">
        <f t="shared" ref="P156:P162" si="190">100%*N156/I156</f>
        <v>0.71833333333333338</v>
      </c>
      <c r="Q156" s="44">
        <f t="shared" ref="Q156:Q162" si="191">100%*O156/I156</f>
        <v>0.7466666666666667</v>
      </c>
      <c r="R156" s="41">
        <v>38</v>
      </c>
      <c r="S156" s="41">
        <v>4</v>
      </c>
      <c r="T156" s="41">
        <f>N156-S156</f>
        <v>858</v>
      </c>
      <c r="U156" s="117">
        <f t="shared" ref="U156:U162" si="192">N156+R156</f>
        <v>900</v>
      </c>
      <c r="V156" s="15"/>
    </row>
    <row r="157" spans="1:22" s="137" customFormat="1" x14ac:dyDescent="0.25">
      <c r="A157" s="174">
        <v>147</v>
      </c>
      <c r="B157" s="46" t="s">
        <v>83</v>
      </c>
      <c r="C157" s="46" t="s">
        <v>72</v>
      </c>
      <c r="D157" s="47">
        <v>7927984</v>
      </c>
      <c r="E157" s="71">
        <v>43751</v>
      </c>
      <c r="F157" s="116">
        <v>0.22222222222222221</v>
      </c>
      <c r="G157" s="71"/>
      <c r="H157" s="116">
        <v>0.47916666666666669</v>
      </c>
      <c r="I157" s="41">
        <v>1664</v>
      </c>
      <c r="J157" s="46" t="s">
        <v>44</v>
      </c>
      <c r="K157" s="46" t="s">
        <v>56</v>
      </c>
      <c r="L157" s="46" t="s">
        <v>33</v>
      </c>
      <c r="M157" s="46" t="s">
        <v>21</v>
      </c>
      <c r="N157" s="41">
        <v>1321</v>
      </c>
      <c r="O157" s="41">
        <f t="shared" si="189"/>
        <v>1321</v>
      </c>
      <c r="P157" s="44">
        <f t="shared" si="190"/>
        <v>0.79387019230769229</v>
      </c>
      <c r="Q157" s="44">
        <f t="shared" si="191"/>
        <v>0.79387019230769229</v>
      </c>
      <c r="R157" s="41">
        <v>0</v>
      </c>
      <c r="S157" s="41">
        <v>0</v>
      </c>
      <c r="T157" s="41">
        <f t="shared" ref="T157" si="193">N157-S157</f>
        <v>1321</v>
      </c>
      <c r="U157" s="117">
        <f t="shared" si="192"/>
        <v>1321</v>
      </c>
      <c r="V157" s="136"/>
    </row>
    <row r="158" spans="1:22" s="13" customFormat="1" x14ac:dyDescent="0.25">
      <c r="A158" s="174">
        <v>148</v>
      </c>
      <c r="B158" s="46" t="s">
        <v>159</v>
      </c>
      <c r="C158" s="46" t="s">
        <v>137</v>
      </c>
      <c r="D158" s="47">
        <v>9221554</v>
      </c>
      <c r="E158" s="71">
        <v>43752</v>
      </c>
      <c r="F158" s="116">
        <v>0.29166666666666669</v>
      </c>
      <c r="G158" s="71"/>
      <c r="H158" s="116">
        <v>0.8125</v>
      </c>
      <c r="I158" s="41">
        <v>1266</v>
      </c>
      <c r="J158" s="46" t="s">
        <v>44</v>
      </c>
      <c r="K158" s="46" t="s">
        <v>56</v>
      </c>
      <c r="L158" s="46" t="s">
        <v>25</v>
      </c>
      <c r="M158" s="46" t="s">
        <v>136</v>
      </c>
      <c r="N158" s="41">
        <v>1186</v>
      </c>
      <c r="O158" s="41">
        <f t="shared" si="189"/>
        <v>1182</v>
      </c>
      <c r="P158" s="44">
        <f t="shared" si="190"/>
        <v>0.93680884676145337</v>
      </c>
      <c r="Q158" s="44">
        <f t="shared" si="191"/>
        <v>0.93364928909952605</v>
      </c>
      <c r="R158" s="41">
        <v>1</v>
      </c>
      <c r="S158" s="41">
        <v>5</v>
      </c>
      <c r="T158" s="41">
        <f t="shared" ref="T158:T162" si="194">N158-S158</f>
        <v>1181</v>
      </c>
      <c r="U158" s="117">
        <f t="shared" si="192"/>
        <v>1187</v>
      </c>
      <c r="V158" s="15"/>
    </row>
    <row r="159" spans="1:22" s="13" customFormat="1" x14ac:dyDescent="0.25">
      <c r="A159" s="174">
        <v>149</v>
      </c>
      <c r="B159" s="46" t="s">
        <v>70</v>
      </c>
      <c r="C159" s="46" t="s">
        <v>55</v>
      </c>
      <c r="D159" s="46">
        <v>7904889</v>
      </c>
      <c r="E159" s="71">
        <v>43753</v>
      </c>
      <c r="F159" s="116">
        <v>0.25</v>
      </c>
      <c r="G159" s="71"/>
      <c r="H159" s="116">
        <v>0.54166666666666663</v>
      </c>
      <c r="I159" s="41">
        <v>456</v>
      </c>
      <c r="J159" s="46" t="s">
        <v>44</v>
      </c>
      <c r="K159" s="46" t="s">
        <v>56</v>
      </c>
      <c r="L159" s="46" t="s">
        <v>35</v>
      </c>
      <c r="M159" s="46" t="s">
        <v>27</v>
      </c>
      <c r="N159" s="41">
        <v>386</v>
      </c>
      <c r="O159" s="41">
        <f t="shared" si="189"/>
        <v>387</v>
      </c>
      <c r="P159" s="44">
        <f t="shared" si="190"/>
        <v>0.84649122807017541</v>
      </c>
      <c r="Q159" s="44">
        <f t="shared" si="191"/>
        <v>0.84868421052631582</v>
      </c>
      <c r="R159" s="41">
        <v>4</v>
      </c>
      <c r="S159" s="41">
        <v>3</v>
      </c>
      <c r="T159" s="41">
        <f t="shared" si="194"/>
        <v>383</v>
      </c>
      <c r="U159" s="117">
        <f t="shared" si="192"/>
        <v>390</v>
      </c>
      <c r="V159" s="15"/>
    </row>
    <row r="160" spans="1:22" s="137" customFormat="1" x14ac:dyDescent="0.25">
      <c r="A160" s="174">
        <v>150</v>
      </c>
      <c r="B160" s="46" t="s">
        <v>196</v>
      </c>
      <c r="C160" s="46" t="s">
        <v>81</v>
      </c>
      <c r="D160" s="47">
        <v>9106302</v>
      </c>
      <c r="E160" s="71">
        <v>43754</v>
      </c>
      <c r="F160" s="116">
        <v>0.29166666666666669</v>
      </c>
      <c r="G160" s="71"/>
      <c r="H160" s="116">
        <v>0.8125</v>
      </c>
      <c r="I160" s="41">
        <v>1912</v>
      </c>
      <c r="J160" s="46" t="s">
        <v>44</v>
      </c>
      <c r="K160" s="46" t="s">
        <v>56</v>
      </c>
      <c r="L160" s="46" t="s">
        <v>71</v>
      </c>
      <c r="M160" s="46" t="s">
        <v>25</v>
      </c>
      <c r="N160" s="41">
        <v>2149</v>
      </c>
      <c r="O160" s="41">
        <f t="shared" si="189"/>
        <v>2149</v>
      </c>
      <c r="P160" s="44">
        <f t="shared" si="190"/>
        <v>1.1239539748953975</v>
      </c>
      <c r="Q160" s="44">
        <f t="shared" si="191"/>
        <v>1.1239539748953975</v>
      </c>
      <c r="R160" s="41">
        <v>0</v>
      </c>
      <c r="S160" s="41">
        <v>0</v>
      </c>
      <c r="T160" s="41">
        <f t="shared" si="194"/>
        <v>2149</v>
      </c>
      <c r="U160" s="117">
        <f t="shared" si="192"/>
        <v>2149</v>
      </c>
      <c r="V160" s="136"/>
    </row>
    <row r="161" spans="1:22" s="13" customFormat="1" x14ac:dyDescent="0.25">
      <c r="A161" s="174">
        <v>151</v>
      </c>
      <c r="B161" s="46" t="s">
        <v>131</v>
      </c>
      <c r="C161" s="46" t="s">
        <v>164</v>
      </c>
      <c r="D161" s="47">
        <v>9109031</v>
      </c>
      <c r="E161" s="71">
        <v>43755</v>
      </c>
      <c r="F161" s="116">
        <v>0.29166666666666669</v>
      </c>
      <c r="G161" s="71"/>
      <c r="H161" s="116">
        <v>0.79166666666666663</v>
      </c>
      <c r="I161" s="41">
        <v>2394</v>
      </c>
      <c r="J161" s="46" t="s">
        <v>44</v>
      </c>
      <c r="K161" s="46" t="s">
        <v>56</v>
      </c>
      <c r="L161" s="46" t="s">
        <v>185</v>
      </c>
      <c r="M161" s="46" t="s">
        <v>136</v>
      </c>
      <c r="N161" s="41">
        <v>1789</v>
      </c>
      <c r="O161" s="41">
        <f t="shared" si="189"/>
        <v>1780</v>
      </c>
      <c r="P161" s="44">
        <f t="shared" si="190"/>
        <v>0.74728487886382622</v>
      </c>
      <c r="Q161" s="44">
        <f t="shared" si="191"/>
        <v>0.74352548036758559</v>
      </c>
      <c r="R161" s="41">
        <v>4</v>
      </c>
      <c r="S161" s="41">
        <v>13</v>
      </c>
      <c r="T161" s="41">
        <f t="shared" si="194"/>
        <v>1776</v>
      </c>
      <c r="U161" s="117">
        <f t="shared" si="192"/>
        <v>1793</v>
      </c>
      <c r="V161" s="15"/>
    </row>
    <row r="162" spans="1:22" s="137" customFormat="1" x14ac:dyDescent="0.25">
      <c r="A162" s="174">
        <v>152</v>
      </c>
      <c r="B162" s="46" t="s">
        <v>83</v>
      </c>
      <c r="C162" s="46" t="s">
        <v>72</v>
      </c>
      <c r="D162" s="47">
        <v>7927984</v>
      </c>
      <c r="E162" s="71">
        <v>43755</v>
      </c>
      <c r="F162" s="116">
        <v>0.22222222222222221</v>
      </c>
      <c r="G162" s="71"/>
      <c r="H162" s="116">
        <v>0.47916666666666669</v>
      </c>
      <c r="I162" s="41">
        <v>1664</v>
      </c>
      <c r="J162" s="46" t="s">
        <v>44</v>
      </c>
      <c r="K162" s="46" t="s">
        <v>56</v>
      </c>
      <c r="L162" s="46" t="s">
        <v>27</v>
      </c>
      <c r="M162" s="46" t="s">
        <v>21</v>
      </c>
      <c r="N162" s="41">
        <v>1347</v>
      </c>
      <c r="O162" s="41">
        <f t="shared" si="189"/>
        <v>1347</v>
      </c>
      <c r="P162" s="44">
        <f t="shared" si="190"/>
        <v>0.80949519230769229</v>
      </c>
      <c r="Q162" s="44">
        <f t="shared" si="191"/>
        <v>0.80949519230769229</v>
      </c>
      <c r="R162" s="41">
        <v>0</v>
      </c>
      <c r="S162" s="41">
        <v>0</v>
      </c>
      <c r="T162" s="41">
        <f t="shared" si="194"/>
        <v>1347</v>
      </c>
      <c r="U162" s="117">
        <f t="shared" si="192"/>
        <v>1347</v>
      </c>
      <c r="V162" s="136"/>
    </row>
    <row r="163" spans="1:22" s="137" customFormat="1" x14ac:dyDescent="0.25">
      <c r="A163" s="174">
        <v>153</v>
      </c>
      <c r="B163" s="46" t="s">
        <v>183</v>
      </c>
      <c r="C163" s="46" t="s">
        <v>68</v>
      </c>
      <c r="D163" s="47">
        <v>9387073</v>
      </c>
      <c r="E163" s="71">
        <v>43756</v>
      </c>
      <c r="F163" s="116">
        <v>0.33333333333333331</v>
      </c>
      <c r="G163" s="71"/>
      <c r="H163" s="116">
        <v>0.75</v>
      </c>
      <c r="I163" s="41">
        <v>3223</v>
      </c>
      <c r="J163" s="46" t="s">
        <v>44</v>
      </c>
      <c r="K163" s="46" t="s">
        <v>56</v>
      </c>
      <c r="L163" s="46" t="s">
        <v>184</v>
      </c>
      <c r="M163" s="46" t="s">
        <v>25</v>
      </c>
      <c r="N163" s="41">
        <v>2648</v>
      </c>
      <c r="O163" s="41">
        <f t="shared" ref="O163:O165" si="195">N163+R163-S163</f>
        <v>2649</v>
      </c>
      <c r="P163" s="44">
        <f t="shared" ref="P163:P165" si="196">100%*N163/I163</f>
        <v>0.82159478746509462</v>
      </c>
      <c r="Q163" s="44">
        <f t="shared" ref="Q163:Q165" si="197">100%*O163/I163</f>
        <v>0.82190505739993791</v>
      </c>
      <c r="R163" s="41">
        <v>1</v>
      </c>
      <c r="S163" s="41">
        <v>0</v>
      </c>
      <c r="T163" s="41">
        <f t="shared" ref="T163:T164" si="198">N163-S163</f>
        <v>2648</v>
      </c>
      <c r="U163" s="117">
        <f t="shared" ref="U163:U165" si="199">N163+R163</f>
        <v>2649</v>
      </c>
      <c r="V163" s="136"/>
    </row>
    <row r="164" spans="1:22" s="137" customFormat="1" x14ac:dyDescent="0.25">
      <c r="A164" s="174">
        <v>154</v>
      </c>
      <c r="B164" s="46" t="s">
        <v>65</v>
      </c>
      <c r="C164" s="46" t="s">
        <v>66</v>
      </c>
      <c r="D164" s="47">
        <v>7225910</v>
      </c>
      <c r="E164" s="71">
        <v>43756</v>
      </c>
      <c r="F164" s="116">
        <v>0.33333333333333331</v>
      </c>
      <c r="G164" s="71"/>
      <c r="H164" s="116">
        <v>0.91666666666666663</v>
      </c>
      <c r="I164" s="41">
        <v>378</v>
      </c>
      <c r="J164" s="46" t="s">
        <v>44</v>
      </c>
      <c r="K164" s="46" t="s">
        <v>56</v>
      </c>
      <c r="L164" s="46" t="s">
        <v>186</v>
      </c>
      <c r="M164" s="46" t="s">
        <v>27</v>
      </c>
      <c r="N164" s="41">
        <v>292</v>
      </c>
      <c r="O164" s="41">
        <f t="shared" si="195"/>
        <v>292</v>
      </c>
      <c r="P164" s="44">
        <f t="shared" si="196"/>
        <v>0.77248677248677244</v>
      </c>
      <c r="Q164" s="44">
        <f t="shared" si="197"/>
        <v>0.77248677248677244</v>
      </c>
      <c r="R164" s="41">
        <v>0</v>
      </c>
      <c r="S164" s="41">
        <v>0</v>
      </c>
      <c r="T164" s="41">
        <f t="shared" si="198"/>
        <v>292</v>
      </c>
      <c r="U164" s="117">
        <f t="shared" si="199"/>
        <v>292</v>
      </c>
      <c r="V164" s="136"/>
    </row>
    <row r="165" spans="1:22" s="13" customFormat="1" x14ac:dyDescent="0.25">
      <c r="A165" s="174">
        <v>155</v>
      </c>
      <c r="B165" s="46" t="s">
        <v>139</v>
      </c>
      <c r="C165" s="46" t="s">
        <v>72</v>
      </c>
      <c r="D165" s="47">
        <v>7827213</v>
      </c>
      <c r="E165" s="71">
        <v>43757</v>
      </c>
      <c r="F165" s="116">
        <v>0.29166666666666669</v>
      </c>
      <c r="G165" s="71"/>
      <c r="H165" s="116">
        <v>0.85416666666666663</v>
      </c>
      <c r="I165" s="41">
        <v>1200</v>
      </c>
      <c r="J165" s="46" t="s">
        <v>44</v>
      </c>
      <c r="K165" s="46" t="s">
        <v>56</v>
      </c>
      <c r="L165" s="46" t="s">
        <v>21</v>
      </c>
      <c r="M165" s="46" t="s">
        <v>58</v>
      </c>
      <c r="N165" s="41">
        <v>885</v>
      </c>
      <c r="O165" s="41">
        <f t="shared" si="195"/>
        <v>843</v>
      </c>
      <c r="P165" s="44">
        <f t="shared" si="196"/>
        <v>0.73750000000000004</v>
      </c>
      <c r="Q165" s="44">
        <f t="shared" si="197"/>
        <v>0.70250000000000001</v>
      </c>
      <c r="R165" s="41">
        <v>3</v>
      </c>
      <c r="S165" s="41">
        <v>45</v>
      </c>
      <c r="T165" s="41">
        <f>N165-S165</f>
        <v>840</v>
      </c>
      <c r="U165" s="117">
        <f t="shared" si="199"/>
        <v>888</v>
      </c>
      <c r="V165" s="15"/>
    </row>
    <row r="166" spans="1:22" s="13" customFormat="1" x14ac:dyDescent="0.25">
      <c r="A166" s="174">
        <v>156</v>
      </c>
      <c r="B166" s="46" t="s">
        <v>187</v>
      </c>
      <c r="C166" s="46" t="s">
        <v>173</v>
      </c>
      <c r="D166" s="47">
        <v>9814040</v>
      </c>
      <c r="E166" s="71">
        <v>43757</v>
      </c>
      <c r="F166" s="116">
        <v>0.35416666666666669</v>
      </c>
      <c r="G166" s="71"/>
      <c r="H166" s="116">
        <v>0.41666666666666669</v>
      </c>
      <c r="I166" s="41">
        <v>184</v>
      </c>
      <c r="J166" s="46" t="s">
        <v>44</v>
      </c>
      <c r="K166" s="46" t="s">
        <v>56</v>
      </c>
      <c r="L166" s="46" t="s">
        <v>25</v>
      </c>
      <c r="M166" s="46" t="s">
        <v>49</v>
      </c>
      <c r="N166" s="41">
        <v>152</v>
      </c>
      <c r="O166" s="41">
        <f t="shared" ref="O166" si="200">N166+R166-S166</f>
        <v>152</v>
      </c>
      <c r="P166" s="44">
        <f t="shared" ref="P166" si="201">100%*N166/I166</f>
        <v>0.82608695652173914</v>
      </c>
      <c r="Q166" s="44">
        <f t="shared" ref="Q166" si="202">100%*O166/I166</f>
        <v>0.82608695652173914</v>
      </c>
      <c r="R166" s="41">
        <v>0</v>
      </c>
      <c r="S166" s="41">
        <v>0</v>
      </c>
      <c r="T166" s="41">
        <f>N166-S166</f>
        <v>152</v>
      </c>
      <c r="U166" s="117">
        <f t="shared" ref="U166" si="203">N166+R166</f>
        <v>152</v>
      </c>
      <c r="V166" s="15"/>
    </row>
    <row r="167" spans="1:22" s="13" customFormat="1" x14ac:dyDescent="0.25">
      <c r="A167" s="174">
        <v>157</v>
      </c>
      <c r="B167" s="46" t="s">
        <v>157</v>
      </c>
      <c r="C167" s="46" t="s">
        <v>137</v>
      </c>
      <c r="D167" s="47">
        <v>9112789</v>
      </c>
      <c r="E167" s="71">
        <v>43758</v>
      </c>
      <c r="F167" s="116">
        <v>0.29166666666666669</v>
      </c>
      <c r="G167" s="71"/>
      <c r="H167" s="116">
        <v>0.8125</v>
      </c>
      <c r="I167" s="41">
        <v>1186</v>
      </c>
      <c r="J167" s="46" t="s">
        <v>44</v>
      </c>
      <c r="K167" s="46" t="s">
        <v>56</v>
      </c>
      <c r="L167" s="46" t="s">
        <v>27</v>
      </c>
      <c r="M167" s="46" t="s">
        <v>158</v>
      </c>
      <c r="N167" s="41">
        <v>1244</v>
      </c>
      <c r="O167" s="41">
        <f t="shared" ref="O167:O168" si="204">N167+R167-S167</f>
        <v>1244</v>
      </c>
      <c r="P167" s="44">
        <f t="shared" ref="P167:P168" si="205">100%*N167/I167</f>
        <v>1.0489038785834739</v>
      </c>
      <c r="Q167" s="44">
        <f t="shared" ref="Q167:Q168" si="206">100%*O167/I167</f>
        <v>1.0489038785834739</v>
      </c>
      <c r="R167" s="41">
        <v>0</v>
      </c>
      <c r="S167" s="41">
        <v>0</v>
      </c>
      <c r="T167" s="41">
        <f>N167-S167</f>
        <v>1244</v>
      </c>
      <c r="U167" s="117">
        <f t="shared" ref="U167:U168" si="207">N167+R167</f>
        <v>1244</v>
      </c>
      <c r="V167" s="15"/>
    </row>
    <row r="168" spans="1:22" s="137" customFormat="1" x14ac:dyDescent="0.25">
      <c r="A168" s="174">
        <v>158</v>
      </c>
      <c r="B168" s="46" t="s">
        <v>83</v>
      </c>
      <c r="C168" s="46" t="s">
        <v>72</v>
      </c>
      <c r="D168" s="47">
        <v>7927984</v>
      </c>
      <c r="E168" s="71">
        <v>43758</v>
      </c>
      <c r="F168" s="116">
        <v>0.22222222222222221</v>
      </c>
      <c r="G168" s="71"/>
      <c r="H168" s="116">
        <v>0.47916666666666669</v>
      </c>
      <c r="I168" s="41">
        <v>1664</v>
      </c>
      <c r="J168" s="46" t="s">
        <v>44</v>
      </c>
      <c r="K168" s="46" t="s">
        <v>56</v>
      </c>
      <c r="L168" s="46" t="s">
        <v>33</v>
      </c>
      <c r="M168" s="46" t="s">
        <v>21</v>
      </c>
      <c r="N168" s="41">
        <v>1297</v>
      </c>
      <c r="O168" s="41">
        <f t="shared" si="204"/>
        <v>1297</v>
      </c>
      <c r="P168" s="44">
        <f t="shared" si="205"/>
        <v>0.77944711538461542</v>
      </c>
      <c r="Q168" s="44">
        <f t="shared" si="206"/>
        <v>0.77944711538461542</v>
      </c>
      <c r="R168" s="41">
        <v>0</v>
      </c>
      <c r="S168" s="41">
        <v>0</v>
      </c>
      <c r="T168" s="41">
        <f t="shared" ref="T168" si="208">N168-S168</f>
        <v>1297</v>
      </c>
      <c r="U168" s="117">
        <f t="shared" si="207"/>
        <v>1297</v>
      </c>
      <c r="V168" s="136"/>
    </row>
    <row r="169" spans="1:22" s="13" customFormat="1" x14ac:dyDescent="0.25">
      <c r="A169" s="174">
        <v>159</v>
      </c>
      <c r="B169" s="46" t="s">
        <v>135</v>
      </c>
      <c r="C169" s="46" t="s">
        <v>137</v>
      </c>
      <c r="D169" s="47">
        <v>9362542</v>
      </c>
      <c r="E169" s="71">
        <v>43759</v>
      </c>
      <c r="F169" s="116">
        <v>0.29166666666666669</v>
      </c>
      <c r="G169" s="71"/>
      <c r="H169" s="116">
        <v>0.75</v>
      </c>
      <c r="I169" s="41">
        <v>2050</v>
      </c>
      <c r="J169" s="46" t="s">
        <v>44</v>
      </c>
      <c r="K169" s="46" t="s">
        <v>56</v>
      </c>
      <c r="L169" s="46" t="s">
        <v>25</v>
      </c>
      <c r="M169" s="46" t="s">
        <v>136</v>
      </c>
      <c r="N169" s="41">
        <v>1994</v>
      </c>
      <c r="O169" s="41">
        <f t="shared" ref="O169:O177" si="209">N169+R169-S169</f>
        <v>1990</v>
      </c>
      <c r="P169" s="44">
        <f t="shared" ref="P169:P177" si="210">100%*N169/I169</f>
        <v>0.97268292682926827</v>
      </c>
      <c r="Q169" s="44">
        <f t="shared" ref="Q169:Q177" si="211">100%*O169/I169</f>
        <v>0.97073170731707314</v>
      </c>
      <c r="R169" s="41">
        <v>1</v>
      </c>
      <c r="S169" s="41">
        <v>5</v>
      </c>
      <c r="T169" s="41">
        <f>N169-S169</f>
        <v>1989</v>
      </c>
      <c r="U169" s="117">
        <f t="shared" ref="U169:U177" si="212">N169+R169</f>
        <v>1995</v>
      </c>
      <c r="V169" s="15"/>
    </row>
    <row r="170" spans="1:22" s="13" customFormat="1" x14ac:dyDescent="0.25">
      <c r="A170" s="174">
        <v>160</v>
      </c>
      <c r="B170" s="46" t="s">
        <v>188</v>
      </c>
      <c r="C170" s="46" t="s">
        <v>23</v>
      </c>
      <c r="D170" s="47">
        <v>9767106</v>
      </c>
      <c r="E170" s="71">
        <v>43761</v>
      </c>
      <c r="F170" s="116">
        <v>0.29166666666666669</v>
      </c>
      <c r="G170" s="71"/>
      <c r="H170" s="116">
        <v>0.75</v>
      </c>
      <c r="I170" s="41">
        <v>2666</v>
      </c>
      <c r="J170" s="46" t="s">
        <v>44</v>
      </c>
      <c r="K170" s="46" t="s">
        <v>56</v>
      </c>
      <c r="L170" s="46" t="s">
        <v>184</v>
      </c>
      <c r="M170" s="46" t="s">
        <v>21</v>
      </c>
      <c r="N170" s="41">
        <v>2674</v>
      </c>
      <c r="O170" s="41">
        <f t="shared" si="209"/>
        <v>2680</v>
      </c>
      <c r="P170" s="44">
        <f t="shared" si="210"/>
        <v>1.0030007501875469</v>
      </c>
      <c r="Q170" s="44">
        <f t="shared" si="211"/>
        <v>1.005251312828207</v>
      </c>
      <c r="R170" s="41">
        <v>6</v>
      </c>
      <c r="S170" s="41">
        <v>0</v>
      </c>
      <c r="T170" s="41">
        <f>N170-S170</f>
        <v>2674</v>
      </c>
      <c r="U170" s="117">
        <f t="shared" si="212"/>
        <v>2680</v>
      </c>
      <c r="V170" s="15"/>
    </row>
    <row r="171" spans="1:22" s="137" customFormat="1" x14ac:dyDescent="0.25">
      <c r="A171" s="174">
        <v>161</v>
      </c>
      <c r="B171" s="46" t="s">
        <v>83</v>
      </c>
      <c r="C171" s="46" t="s">
        <v>72</v>
      </c>
      <c r="D171" s="47">
        <v>7927984</v>
      </c>
      <c r="E171" s="71">
        <v>43762</v>
      </c>
      <c r="F171" s="116">
        <v>0.22222222222222221</v>
      </c>
      <c r="G171" s="71"/>
      <c r="H171" s="116">
        <v>0.47916666666666669</v>
      </c>
      <c r="I171" s="41">
        <v>1664</v>
      </c>
      <c r="J171" s="46" t="s">
        <v>44</v>
      </c>
      <c r="K171" s="46" t="s">
        <v>56</v>
      </c>
      <c r="L171" s="46" t="s">
        <v>27</v>
      </c>
      <c r="M171" s="46" t="s">
        <v>21</v>
      </c>
      <c r="N171" s="41">
        <v>1290</v>
      </c>
      <c r="O171" s="41">
        <f t="shared" si="209"/>
        <v>1290</v>
      </c>
      <c r="P171" s="44">
        <f t="shared" si="210"/>
        <v>0.77524038461538458</v>
      </c>
      <c r="Q171" s="44">
        <f t="shared" si="211"/>
        <v>0.77524038461538458</v>
      </c>
      <c r="R171" s="41">
        <v>0</v>
      </c>
      <c r="S171" s="41">
        <v>0</v>
      </c>
      <c r="T171" s="41">
        <f t="shared" ref="T171" si="213">N171-S171</f>
        <v>1290</v>
      </c>
      <c r="U171" s="117">
        <f t="shared" si="212"/>
        <v>1290</v>
      </c>
      <c r="V171" s="136"/>
    </row>
    <row r="172" spans="1:22" s="13" customFormat="1" x14ac:dyDescent="0.25">
      <c r="A172" s="174">
        <v>162</v>
      </c>
      <c r="B172" s="46" t="s">
        <v>139</v>
      </c>
      <c r="C172" s="46" t="s">
        <v>72</v>
      </c>
      <c r="D172" s="47">
        <v>7827213</v>
      </c>
      <c r="E172" s="71">
        <v>43764</v>
      </c>
      <c r="F172" s="116">
        <v>0.52083333333333337</v>
      </c>
      <c r="G172" s="71"/>
      <c r="H172" s="116">
        <v>0.99930555555555556</v>
      </c>
      <c r="I172" s="41">
        <v>1200</v>
      </c>
      <c r="J172" s="46" t="s">
        <v>44</v>
      </c>
      <c r="K172" s="46" t="s">
        <v>56</v>
      </c>
      <c r="L172" s="46" t="s">
        <v>189</v>
      </c>
      <c r="M172" s="46" t="s">
        <v>21</v>
      </c>
      <c r="N172" s="41">
        <v>850</v>
      </c>
      <c r="O172" s="41">
        <f t="shared" si="209"/>
        <v>849</v>
      </c>
      <c r="P172" s="44">
        <f t="shared" si="210"/>
        <v>0.70833333333333337</v>
      </c>
      <c r="Q172" s="44">
        <f t="shared" si="211"/>
        <v>0.70750000000000002</v>
      </c>
      <c r="R172" s="41">
        <v>1</v>
      </c>
      <c r="S172" s="41">
        <v>2</v>
      </c>
      <c r="T172" s="41">
        <f>N172-S172</f>
        <v>848</v>
      </c>
      <c r="U172" s="117">
        <f t="shared" si="212"/>
        <v>851</v>
      </c>
      <c r="V172" s="15"/>
    </row>
    <row r="173" spans="1:22" s="13" customFormat="1" x14ac:dyDescent="0.25">
      <c r="A173" s="174">
        <v>163</v>
      </c>
      <c r="B173" s="46" t="s">
        <v>198</v>
      </c>
      <c r="C173" s="46" t="s">
        <v>81</v>
      </c>
      <c r="D173" s="47">
        <v>9753208</v>
      </c>
      <c r="E173" s="71">
        <v>43765</v>
      </c>
      <c r="F173" s="116">
        <v>0.125</v>
      </c>
      <c r="G173" s="71"/>
      <c r="H173" s="116">
        <v>0.9375</v>
      </c>
      <c r="I173" s="41">
        <v>2534</v>
      </c>
      <c r="J173" s="46" t="s">
        <v>56</v>
      </c>
      <c r="K173" s="46" t="s">
        <v>44</v>
      </c>
      <c r="L173" s="46" t="s">
        <v>25</v>
      </c>
      <c r="M173" s="46" t="s">
        <v>40</v>
      </c>
      <c r="N173" s="41">
        <v>2717</v>
      </c>
      <c r="O173" s="41">
        <f t="shared" si="209"/>
        <v>2272</v>
      </c>
      <c r="P173" s="44">
        <f t="shared" si="210"/>
        <v>1.0722178374112077</v>
      </c>
      <c r="Q173" s="44">
        <f t="shared" si="211"/>
        <v>0.89660615627466456</v>
      </c>
      <c r="R173" s="41">
        <v>2244</v>
      </c>
      <c r="S173" s="41">
        <v>2689</v>
      </c>
      <c r="T173" s="41">
        <f t="shared" ref="T173:T178" si="214">N173-S173</f>
        <v>28</v>
      </c>
      <c r="U173" s="117">
        <f t="shared" si="212"/>
        <v>4961</v>
      </c>
      <c r="V173" s="15"/>
    </row>
    <row r="174" spans="1:22" s="137" customFormat="1" x14ac:dyDescent="0.25">
      <c r="A174" s="174">
        <v>164</v>
      </c>
      <c r="B174" s="46" t="s">
        <v>65</v>
      </c>
      <c r="C174" s="46" t="s">
        <v>66</v>
      </c>
      <c r="D174" s="47">
        <v>7225910</v>
      </c>
      <c r="E174" s="71">
        <v>43765</v>
      </c>
      <c r="F174" s="116">
        <v>0.29166666666666669</v>
      </c>
      <c r="G174" s="71"/>
      <c r="H174" s="116">
        <v>0.75</v>
      </c>
      <c r="I174" s="41">
        <v>378</v>
      </c>
      <c r="J174" s="46" t="s">
        <v>44</v>
      </c>
      <c r="K174" s="46" t="s">
        <v>56</v>
      </c>
      <c r="L174" s="46" t="s">
        <v>186</v>
      </c>
      <c r="M174" s="46" t="s">
        <v>27</v>
      </c>
      <c r="N174" s="41">
        <v>291</v>
      </c>
      <c r="O174" s="41">
        <f t="shared" si="209"/>
        <v>291</v>
      </c>
      <c r="P174" s="44">
        <f t="shared" si="210"/>
        <v>0.76984126984126988</v>
      </c>
      <c r="Q174" s="44">
        <f t="shared" si="211"/>
        <v>0.76984126984126988</v>
      </c>
      <c r="R174" s="41">
        <v>0</v>
      </c>
      <c r="S174" s="41">
        <v>0</v>
      </c>
      <c r="T174" s="41">
        <f t="shared" si="214"/>
        <v>291</v>
      </c>
      <c r="U174" s="117">
        <f t="shared" si="212"/>
        <v>291</v>
      </c>
      <c r="V174" s="136"/>
    </row>
    <row r="175" spans="1:22" s="137" customFormat="1" x14ac:dyDescent="0.25">
      <c r="A175" s="174">
        <v>165</v>
      </c>
      <c r="B175" s="46" t="s">
        <v>83</v>
      </c>
      <c r="C175" s="46" t="s">
        <v>72</v>
      </c>
      <c r="D175" s="47">
        <v>7927984</v>
      </c>
      <c r="E175" s="71">
        <v>43765</v>
      </c>
      <c r="F175" s="116">
        <v>0.22222222222222221</v>
      </c>
      <c r="G175" s="71"/>
      <c r="H175" s="116">
        <v>0.47916666666666669</v>
      </c>
      <c r="I175" s="41">
        <v>1664</v>
      </c>
      <c r="J175" s="46" t="s">
        <v>44</v>
      </c>
      <c r="K175" s="46" t="s">
        <v>56</v>
      </c>
      <c r="L175" s="46" t="s">
        <v>33</v>
      </c>
      <c r="M175" s="46" t="s">
        <v>21</v>
      </c>
      <c r="N175" s="41">
        <v>1348</v>
      </c>
      <c r="O175" s="41">
        <f t="shared" si="209"/>
        <v>1348</v>
      </c>
      <c r="P175" s="44">
        <f t="shared" si="210"/>
        <v>0.81009615384615385</v>
      </c>
      <c r="Q175" s="44">
        <f t="shared" si="211"/>
        <v>0.81009615384615385</v>
      </c>
      <c r="R175" s="41">
        <v>0</v>
      </c>
      <c r="S175" s="41">
        <v>0</v>
      </c>
      <c r="T175" s="41">
        <f t="shared" si="214"/>
        <v>1348</v>
      </c>
      <c r="U175" s="117">
        <f t="shared" si="212"/>
        <v>1348</v>
      </c>
      <c r="V175" s="136"/>
    </row>
    <row r="176" spans="1:22" s="1" customFormat="1" x14ac:dyDescent="0.25">
      <c r="A176" s="174">
        <v>166</v>
      </c>
      <c r="B176" s="46" t="s">
        <v>161</v>
      </c>
      <c r="C176" s="46" t="s">
        <v>137</v>
      </c>
      <c r="D176" s="47">
        <v>9636955</v>
      </c>
      <c r="E176" s="71">
        <v>43768</v>
      </c>
      <c r="F176" s="116">
        <v>0.29166666666666669</v>
      </c>
      <c r="G176" s="71"/>
      <c r="H176" s="116">
        <v>0.75</v>
      </c>
      <c r="I176" s="41">
        <v>3300</v>
      </c>
      <c r="J176" s="46" t="s">
        <v>44</v>
      </c>
      <c r="K176" s="46" t="s">
        <v>56</v>
      </c>
      <c r="L176" s="46" t="s">
        <v>25</v>
      </c>
      <c r="M176" s="46" t="s">
        <v>30</v>
      </c>
      <c r="N176" s="41">
        <v>3243</v>
      </c>
      <c r="O176" s="41">
        <f t="shared" si="209"/>
        <v>3236</v>
      </c>
      <c r="P176" s="44">
        <f t="shared" si="210"/>
        <v>0.98272727272727278</v>
      </c>
      <c r="Q176" s="44">
        <f t="shared" si="211"/>
        <v>0.98060606060606059</v>
      </c>
      <c r="R176" s="41">
        <v>1</v>
      </c>
      <c r="S176" s="41">
        <v>8</v>
      </c>
      <c r="T176" s="41">
        <f t="shared" si="214"/>
        <v>3235</v>
      </c>
      <c r="U176" s="117">
        <f t="shared" si="212"/>
        <v>3244</v>
      </c>
      <c r="V176" s="16"/>
    </row>
    <row r="177" spans="1:22" s="1" customFormat="1" x14ac:dyDescent="0.25">
      <c r="A177" s="174">
        <v>167</v>
      </c>
      <c r="B177" s="46" t="s">
        <v>93</v>
      </c>
      <c r="C177" s="46" t="s">
        <v>68</v>
      </c>
      <c r="D177" s="47">
        <v>9246102</v>
      </c>
      <c r="E177" s="71">
        <v>43769</v>
      </c>
      <c r="F177" s="116">
        <v>0.33333333333333331</v>
      </c>
      <c r="G177" s="71"/>
      <c r="H177" s="116">
        <v>0.75</v>
      </c>
      <c r="I177" s="41">
        <v>2679</v>
      </c>
      <c r="J177" s="46" t="s">
        <v>44</v>
      </c>
      <c r="K177" s="46" t="s">
        <v>56</v>
      </c>
      <c r="L177" s="46" t="s">
        <v>167</v>
      </c>
      <c r="M177" s="46" t="s">
        <v>53</v>
      </c>
      <c r="N177" s="41">
        <v>1976</v>
      </c>
      <c r="O177" s="41">
        <f t="shared" si="209"/>
        <v>1975</v>
      </c>
      <c r="P177" s="44">
        <f t="shared" si="210"/>
        <v>0.73758865248226946</v>
      </c>
      <c r="Q177" s="44">
        <f t="shared" si="211"/>
        <v>0.73721537887271371</v>
      </c>
      <c r="R177" s="41">
        <v>1</v>
      </c>
      <c r="S177" s="41">
        <v>2</v>
      </c>
      <c r="T177" s="41">
        <f t="shared" si="214"/>
        <v>1974</v>
      </c>
      <c r="U177" s="117">
        <f t="shared" si="212"/>
        <v>1977</v>
      </c>
      <c r="V177" s="16"/>
    </row>
    <row r="178" spans="1:22" s="137" customFormat="1" x14ac:dyDescent="0.25">
      <c r="A178" s="174">
        <v>168</v>
      </c>
      <c r="B178" s="46" t="s">
        <v>83</v>
      </c>
      <c r="C178" s="46" t="s">
        <v>72</v>
      </c>
      <c r="D178" s="47">
        <v>7927984</v>
      </c>
      <c r="E178" s="71">
        <v>43769</v>
      </c>
      <c r="F178" s="116">
        <v>0.22222222222222221</v>
      </c>
      <c r="G178" s="71"/>
      <c r="H178" s="116">
        <v>0.47916666666666669</v>
      </c>
      <c r="I178" s="41">
        <v>1664</v>
      </c>
      <c r="J178" s="46" t="s">
        <v>44</v>
      </c>
      <c r="K178" s="46" t="s">
        <v>56</v>
      </c>
      <c r="L178" s="46" t="s">
        <v>27</v>
      </c>
      <c r="M178" s="46" t="s">
        <v>21</v>
      </c>
      <c r="N178" s="41">
        <v>865</v>
      </c>
      <c r="O178" s="41">
        <f t="shared" ref="O178:O185" si="215">N178+R178-S178</f>
        <v>865</v>
      </c>
      <c r="P178" s="44">
        <f t="shared" ref="P178:P185" si="216">100%*N178/I178</f>
        <v>0.51983173076923073</v>
      </c>
      <c r="Q178" s="44">
        <f t="shared" ref="Q178:Q185" si="217">100%*O178/I178</f>
        <v>0.51983173076923073</v>
      </c>
      <c r="R178" s="41">
        <v>0</v>
      </c>
      <c r="S178" s="41">
        <v>0</v>
      </c>
      <c r="T178" s="41">
        <f t="shared" si="214"/>
        <v>865</v>
      </c>
      <c r="U178" s="117">
        <f t="shared" ref="U178:U185" si="218">N178+R178</f>
        <v>865</v>
      </c>
      <c r="V178" s="136"/>
    </row>
    <row r="179" spans="1:22" s="13" customFormat="1" x14ac:dyDescent="0.25">
      <c r="A179" s="174">
        <v>169</v>
      </c>
      <c r="B179" s="46" t="s">
        <v>177</v>
      </c>
      <c r="C179" s="46" t="s">
        <v>121</v>
      </c>
      <c r="D179" s="47">
        <v>8814744</v>
      </c>
      <c r="E179" s="71">
        <v>43770</v>
      </c>
      <c r="F179" s="116">
        <v>0.5</v>
      </c>
      <c r="G179" s="71"/>
      <c r="H179" s="116">
        <v>0.875</v>
      </c>
      <c r="I179" s="41">
        <v>2000</v>
      </c>
      <c r="J179" s="46" t="s">
        <v>44</v>
      </c>
      <c r="K179" s="46" t="s">
        <v>56</v>
      </c>
      <c r="L179" s="46" t="s">
        <v>41</v>
      </c>
      <c r="M179" s="46" t="s">
        <v>109</v>
      </c>
      <c r="N179" s="41">
        <v>1478</v>
      </c>
      <c r="O179" s="41">
        <f t="shared" si="215"/>
        <v>1478</v>
      </c>
      <c r="P179" s="44">
        <f t="shared" si="216"/>
        <v>0.73899999999999999</v>
      </c>
      <c r="Q179" s="44">
        <f t="shared" si="217"/>
        <v>0.73899999999999999</v>
      </c>
      <c r="R179" s="41">
        <v>0</v>
      </c>
      <c r="S179" s="41">
        <v>0</v>
      </c>
      <c r="T179" s="41">
        <f t="shared" ref="T179" si="219">N179-S179</f>
        <v>1478</v>
      </c>
      <c r="U179" s="117">
        <f t="shared" si="218"/>
        <v>1478</v>
      </c>
      <c r="V179" s="15"/>
    </row>
    <row r="180" spans="1:22" s="13" customFormat="1" x14ac:dyDescent="0.25">
      <c r="A180" s="174">
        <v>170</v>
      </c>
      <c r="B180" s="46" t="s">
        <v>139</v>
      </c>
      <c r="C180" s="46" t="s">
        <v>72</v>
      </c>
      <c r="D180" s="47">
        <v>7827213</v>
      </c>
      <c r="E180" s="71">
        <v>43771</v>
      </c>
      <c r="F180" s="116">
        <v>0.52083333333333337</v>
      </c>
      <c r="G180" s="71"/>
      <c r="H180" s="116">
        <v>0.99930555555555556</v>
      </c>
      <c r="I180" s="41">
        <v>1200</v>
      </c>
      <c r="J180" s="46" t="s">
        <v>44</v>
      </c>
      <c r="K180" s="46" t="s">
        <v>56</v>
      </c>
      <c r="L180" s="46" t="s">
        <v>189</v>
      </c>
      <c r="M180" s="46" t="s">
        <v>21</v>
      </c>
      <c r="N180" s="41">
        <v>694</v>
      </c>
      <c r="O180" s="41">
        <f t="shared" si="215"/>
        <v>731</v>
      </c>
      <c r="P180" s="44">
        <f t="shared" si="216"/>
        <v>0.57833333333333337</v>
      </c>
      <c r="Q180" s="44">
        <f t="shared" si="217"/>
        <v>0.60916666666666663</v>
      </c>
      <c r="R180" s="41">
        <v>39</v>
      </c>
      <c r="S180" s="41">
        <v>2</v>
      </c>
      <c r="T180" s="41">
        <f>N180-S180</f>
        <v>692</v>
      </c>
      <c r="U180" s="117">
        <f t="shared" si="218"/>
        <v>733</v>
      </c>
      <c r="V180" s="15"/>
    </row>
    <row r="181" spans="1:22" s="13" customFormat="1" x14ac:dyDescent="0.25">
      <c r="A181" s="174">
        <v>171</v>
      </c>
      <c r="B181" s="46" t="s">
        <v>160</v>
      </c>
      <c r="C181" s="46" t="s">
        <v>137</v>
      </c>
      <c r="D181" s="47">
        <v>9398888</v>
      </c>
      <c r="E181" s="71">
        <v>43772</v>
      </c>
      <c r="F181" s="116">
        <v>0.16666666666666666</v>
      </c>
      <c r="G181" s="71"/>
      <c r="H181" s="116">
        <v>0.91666666666666663</v>
      </c>
      <c r="I181" s="41">
        <v>2192</v>
      </c>
      <c r="J181" s="46" t="s">
        <v>56</v>
      </c>
      <c r="K181" s="46" t="s">
        <v>44</v>
      </c>
      <c r="L181" s="46" t="s">
        <v>185</v>
      </c>
      <c r="M181" s="46" t="s">
        <v>109</v>
      </c>
      <c r="N181" s="41">
        <v>2324</v>
      </c>
      <c r="O181" s="41">
        <f t="shared" si="215"/>
        <v>2056</v>
      </c>
      <c r="P181" s="44">
        <f t="shared" si="216"/>
        <v>1.0602189781021898</v>
      </c>
      <c r="Q181" s="44">
        <f t="shared" si="217"/>
        <v>0.93795620437956206</v>
      </c>
      <c r="R181" s="41">
        <v>1902</v>
      </c>
      <c r="S181" s="41">
        <v>2170</v>
      </c>
      <c r="T181" s="41">
        <f t="shared" ref="T181:T183" si="220">N181-S181</f>
        <v>154</v>
      </c>
      <c r="U181" s="117">
        <f t="shared" si="218"/>
        <v>4226</v>
      </c>
      <c r="V181" s="15"/>
    </row>
    <row r="182" spans="1:22" s="13" customFormat="1" x14ac:dyDescent="0.25">
      <c r="A182" s="174">
        <v>172</v>
      </c>
      <c r="B182" s="46" t="s">
        <v>83</v>
      </c>
      <c r="C182" s="46" t="s">
        <v>72</v>
      </c>
      <c r="D182" s="47">
        <v>7927984</v>
      </c>
      <c r="E182" s="71">
        <v>43772</v>
      </c>
      <c r="F182" s="116">
        <v>0.22222222222222221</v>
      </c>
      <c r="G182" s="71"/>
      <c r="H182" s="116">
        <v>0.47916666666666669</v>
      </c>
      <c r="I182" s="41">
        <v>1664</v>
      </c>
      <c r="J182" s="46" t="s">
        <v>44</v>
      </c>
      <c r="K182" s="46" t="s">
        <v>56</v>
      </c>
      <c r="L182" s="46" t="s">
        <v>33</v>
      </c>
      <c r="M182" s="46" t="s">
        <v>21</v>
      </c>
      <c r="N182" s="41">
        <v>1024</v>
      </c>
      <c r="O182" s="41">
        <f t="shared" si="215"/>
        <v>1022</v>
      </c>
      <c r="P182" s="44">
        <f t="shared" si="216"/>
        <v>0.61538461538461542</v>
      </c>
      <c r="Q182" s="44">
        <f t="shared" si="217"/>
        <v>0.61418269230769229</v>
      </c>
      <c r="R182" s="41">
        <v>0</v>
      </c>
      <c r="S182" s="41">
        <v>2</v>
      </c>
      <c r="T182" s="41">
        <f t="shared" si="220"/>
        <v>1022</v>
      </c>
      <c r="U182" s="117">
        <f t="shared" si="218"/>
        <v>1024</v>
      </c>
      <c r="V182" s="15"/>
    </row>
    <row r="183" spans="1:22" s="13" customFormat="1" x14ac:dyDescent="0.25">
      <c r="A183" s="174">
        <v>173</v>
      </c>
      <c r="B183" s="46" t="s">
        <v>190</v>
      </c>
      <c r="C183" s="46" t="s">
        <v>143</v>
      </c>
      <c r="D183" s="47">
        <v>8407735</v>
      </c>
      <c r="E183" s="71">
        <v>43772</v>
      </c>
      <c r="F183" s="116">
        <v>0.29166666666666669</v>
      </c>
      <c r="G183" s="71"/>
      <c r="H183" s="116">
        <v>0.75</v>
      </c>
      <c r="I183" s="41">
        <v>1506</v>
      </c>
      <c r="J183" s="46" t="s">
        <v>44</v>
      </c>
      <c r="K183" s="46" t="s">
        <v>56</v>
      </c>
      <c r="L183" s="46" t="s">
        <v>71</v>
      </c>
      <c r="M183" s="46" t="s">
        <v>25</v>
      </c>
      <c r="N183" s="41">
        <v>1510</v>
      </c>
      <c r="O183" s="41">
        <f t="shared" si="215"/>
        <v>1509</v>
      </c>
      <c r="P183" s="44">
        <f t="shared" si="216"/>
        <v>1.0026560424966799</v>
      </c>
      <c r="Q183" s="44">
        <f t="shared" si="217"/>
        <v>1.00199203187251</v>
      </c>
      <c r="R183" s="41">
        <v>1</v>
      </c>
      <c r="S183" s="41">
        <v>2</v>
      </c>
      <c r="T183" s="41">
        <f t="shared" si="220"/>
        <v>1508</v>
      </c>
      <c r="U183" s="117">
        <f t="shared" si="218"/>
        <v>1511</v>
      </c>
      <c r="V183" s="15"/>
    </row>
    <row r="184" spans="1:22" s="13" customFormat="1" x14ac:dyDescent="0.25">
      <c r="A184" s="174">
        <v>174</v>
      </c>
      <c r="B184" s="46" t="s">
        <v>187</v>
      </c>
      <c r="C184" s="46" t="s">
        <v>173</v>
      </c>
      <c r="D184" s="47">
        <v>9814040</v>
      </c>
      <c r="E184" s="71">
        <v>43774</v>
      </c>
      <c r="F184" s="116">
        <v>0.29166666666666669</v>
      </c>
      <c r="G184" s="71"/>
      <c r="H184" s="116">
        <v>0.54166666666666663</v>
      </c>
      <c r="I184" s="41">
        <v>184</v>
      </c>
      <c r="J184" s="46" t="s">
        <v>44</v>
      </c>
      <c r="K184" s="46" t="s">
        <v>56</v>
      </c>
      <c r="L184" s="46" t="s">
        <v>191</v>
      </c>
      <c r="M184" s="46" t="s">
        <v>192</v>
      </c>
      <c r="N184" s="41">
        <v>164</v>
      </c>
      <c r="O184" s="41">
        <f t="shared" si="215"/>
        <v>164</v>
      </c>
      <c r="P184" s="44">
        <f t="shared" si="216"/>
        <v>0.89130434782608692</v>
      </c>
      <c r="Q184" s="44">
        <f t="shared" si="217"/>
        <v>0.89130434782608692</v>
      </c>
      <c r="R184" s="41">
        <v>0</v>
      </c>
      <c r="S184" s="41">
        <v>0</v>
      </c>
      <c r="T184" s="41">
        <f>N184-S184</f>
        <v>164</v>
      </c>
      <c r="U184" s="117">
        <f t="shared" si="218"/>
        <v>164</v>
      </c>
      <c r="V184" s="15"/>
    </row>
    <row r="185" spans="1:22" s="13" customFormat="1" x14ac:dyDescent="0.25">
      <c r="A185" s="174">
        <v>175</v>
      </c>
      <c r="B185" s="46" t="s">
        <v>201</v>
      </c>
      <c r="C185" s="46" t="s">
        <v>164</v>
      </c>
      <c r="D185" s="47">
        <v>9636888</v>
      </c>
      <c r="E185" s="71">
        <v>43776</v>
      </c>
      <c r="F185" s="116">
        <v>0.29166666666666669</v>
      </c>
      <c r="G185" s="71"/>
      <c r="H185" s="116">
        <v>0.75</v>
      </c>
      <c r="I185" s="41">
        <v>3693</v>
      </c>
      <c r="J185" s="46" t="s">
        <v>44</v>
      </c>
      <c r="K185" s="46" t="s">
        <v>56</v>
      </c>
      <c r="L185" s="46" t="s">
        <v>193</v>
      </c>
      <c r="M185" s="46" t="s">
        <v>109</v>
      </c>
      <c r="N185" s="41">
        <v>3367</v>
      </c>
      <c r="O185" s="41">
        <f t="shared" si="215"/>
        <v>3366</v>
      </c>
      <c r="P185" s="44">
        <f t="shared" si="216"/>
        <v>0.91172488491741133</v>
      </c>
      <c r="Q185" s="44">
        <f t="shared" si="217"/>
        <v>0.91145410235580826</v>
      </c>
      <c r="R185" s="41">
        <v>3</v>
      </c>
      <c r="S185" s="41">
        <v>4</v>
      </c>
      <c r="T185" s="41">
        <f>N185-S185</f>
        <v>3363</v>
      </c>
      <c r="U185" s="117">
        <f t="shared" si="218"/>
        <v>3370</v>
      </c>
      <c r="V185" s="15"/>
    </row>
    <row r="186" spans="1:22" s="13" customFormat="1" x14ac:dyDescent="0.25">
      <c r="A186" s="174">
        <v>176</v>
      </c>
      <c r="B186" s="46" t="s">
        <v>83</v>
      </c>
      <c r="C186" s="46" t="s">
        <v>72</v>
      </c>
      <c r="D186" s="47">
        <v>7927984</v>
      </c>
      <c r="E186" s="71">
        <v>43776</v>
      </c>
      <c r="F186" s="116">
        <v>0.22222222222222221</v>
      </c>
      <c r="G186" s="71"/>
      <c r="H186" s="116">
        <v>0.47916666666666669</v>
      </c>
      <c r="I186" s="41">
        <v>1664</v>
      </c>
      <c r="J186" s="46" t="s">
        <v>44</v>
      </c>
      <c r="K186" s="46" t="s">
        <v>56</v>
      </c>
      <c r="L186" s="46" t="s">
        <v>27</v>
      </c>
      <c r="M186" s="46" t="s">
        <v>21</v>
      </c>
      <c r="N186" s="41">
        <v>832</v>
      </c>
      <c r="O186" s="41">
        <f t="shared" ref="O186:O195" si="221">N186+R186-S186</f>
        <v>833</v>
      </c>
      <c r="P186" s="44">
        <f t="shared" ref="P186:P195" si="222">100%*N186/I186</f>
        <v>0.5</v>
      </c>
      <c r="Q186" s="44">
        <f t="shared" ref="Q186:Q195" si="223">100%*O186/I186</f>
        <v>0.50060096153846156</v>
      </c>
      <c r="R186" s="41">
        <v>2</v>
      </c>
      <c r="S186" s="41">
        <v>1</v>
      </c>
      <c r="T186" s="41">
        <f t="shared" ref="T186:T187" si="224">N186-S186</f>
        <v>831</v>
      </c>
      <c r="U186" s="117">
        <f t="shared" ref="U186:U195" si="225">N186+R186</f>
        <v>834</v>
      </c>
      <c r="V186" s="15"/>
    </row>
    <row r="187" spans="1:22" s="13" customFormat="1" x14ac:dyDescent="0.25">
      <c r="A187" s="174">
        <v>177</v>
      </c>
      <c r="B187" s="46" t="s">
        <v>190</v>
      </c>
      <c r="C187" s="46" t="s">
        <v>143</v>
      </c>
      <c r="D187" s="47">
        <v>8407735</v>
      </c>
      <c r="E187" s="71">
        <v>43777</v>
      </c>
      <c r="F187" s="116">
        <v>0.29166666666666669</v>
      </c>
      <c r="G187" s="71"/>
      <c r="H187" s="116">
        <v>0.70833333333333337</v>
      </c>
      <c r="I187" s="41">
        <v>1506</v>
      </c>
      <c r="J187" s="46" t="s">
        <v>44</v>
      </c>
      <c r="K187" s="46" t="s">
        <v>56</v>
      </c>
      <c r="L187" s="46" t="s">
        <v>24</v>
      </c>
      <c r="M187" s="46" t="s">
        <v>25</v>
      </c>
      <c r="N187" s="41">
        <v>1509</v>
      </c>
      <c r="O187" s="41">
        <f t="shared" si="221"/>
        <v>1509</v>
      </c>
      <c r="P187" s="44">
        <f t="shared" si="222"/>
        <v>1.00199203187251</v>
      </c>
      <c r="Q187" s="44">
        <f t="shared" si="223"/>
        <v>1.00199203187251</v>
      </c>
      <c r="R187" s="41">
        <v>0</v>
      </c>
      <c r="S187" s="41">
        <v>0</v>
      </c>
      <c r="T187" s="41">
        <f t="shared" si="224"/>
        <v>1509</v>
      </c>
      <c r="U187" s="117">
        <f t="shared" si="225"/>
        <v>1509</v>
      </c>
      <c r="V187" s="15"/>
    </row>
    <row r="188" spans="1:22" s="13" customFormat="1" x14ac:dyDescent="0.25">
      <c r="A188" s="174">
        <v>178</v>
      </c>
      <c r="B188" s="46" t="s">
        <v>139</v>
      </c>
      <c r="C188" s="46" t="s">
        <v>72</v>
      </c>
      <c r="D188" s="47">
        <v>7827213</v>
      </c>
      <c r="E188" s="71">
        <v>43778</v>
      </c>
      <c r="F188" s="116">
        <v>0.52083333333333337</v>
      </c>
      <c r="G188" s="71"/>
      <c r="H188" s="116">
        <v>0.99930555555555556</v>
      </c>
      <c r="I188" s="41">
        <v>1200</v>
      </c>
      <c r="J188" s="46" t="s">
        <v>44</v>
      </c>
      <c r="K188" s="46" t="s">
        <v>56</v>
      </c>
      <c r="L188" s="46" t="s">
        <v>189</v>
      </c>
      <c r="M188" s="46" t="s">
        <v>21</v>
      </c>
      <c r="N188" s="41">
        <v>481</v>
      </c>
      <c r="O188" s="41">
        <f t="shared" si="221"/>
        <v>479</v>
      </c>
      <c r="P188" s="44">
        <f t="shared" si="222"/>
        <v>0.40083333333333332</v>
      </c>
      <c r="Q188" s="44">
        <f t="shared" si="223"/>
        <v>0.39916666666666667</v>
      </c>
      <c r="R188" s="41">
        <v>37</v>
      </c>
      <c r="S188" s="41">
        <v>39</v>
      </c>
      <c r="T188" s="41">
        <f>N188-S188</f>
        <v>442</v>
      </c>
      <c r="U188" s="117">
        <f t="shared" si="225"/>
        <v>518</v>
      </c>
      <c r="V188" s="15"/>
    </row>
    <row r="189" spans="1:22" s="13" customFormat="1" x14ac:dyDescent="0.25">
      <c r="A189" s="174">
        <v>179</v>
      </c>
      <c r="B189" s="46" t="s">
        <v>83</v>
      </c>
      <c r="C189" s="46" t="s">
        <v>72</v>
      </c>
      <c r="D189" s="47">
        <v>7927984</v>
      </c>
      <c r="E189" s="71">
        <v>43779</v>
      </c>
      <c r="F189" s="116">
        <v>0.22222222222222221</v>
      </c>
      <c r="G189" s="71"/>
      <c r="H189" s="116">
        <v>0.47916666666666669</v>
      </c>
      <c r="I189" s="41">
        <v>1664</v>
      </c>
      <c r="J189" s="46" t="s">
        <v>44</v>
      </c>
      <c r="K189" s="46" t="s">
        <v>56</v>
      </c>
      <c r="L189" s="46" t="s">
        <v>33</v>
      </c>
      <c r="M189" s="46" t="s">
        <v>21</v>
      </c>
      <c r="N189" s="41">
        <v>861</v>
      </c>
      <c r="O189" s="41">
        <f t="shared" si="221"/>
        <v>858</v>
      </c>
      <c r="P189" s="44">
        <f t="shared" si="222"/>
        <v>0.51742788461538458</v>
      </c>
      <c r="Q189" s="44">
        <f t="shared" si="223"/>
        <v>0.515625</v>
      </c>
      <c r="R189" s="41">
        <v>1</v>
      </c>
      <c r="S189" s="41">
        <v>4</v>
      </c>
      <c r="T189" s="41">
        <f t="shared" ref="T189" si="226">N189-S189</f>
        <v>857</v>
      </c>
      <c r="U189" s="117">
        <f t="shared" si="225"/>
        <v>862</v>
      </c>
      <c r="V189" s="15"/>
    </row>
    <row r="190" spans="1:22" s="1" customFormat="1" x14ac:dyDescent="0.25">
      <c r="A190" s="174">
        <v>180</v>
      </c>
      <c r="B190" s="46" t="s">
        <v>113</v>
      </c>
      <c r="C190" s="46" t="s">
        <v>110</v>
      </c>
      <c r="D190" s="47">
        <v>9650420</v>
      </c>
      <c r="E190" s="71">
        <v>43779</v>
      </c>
      <c r="F190" s="116">
        <v>0.54166666666666663</v>
      </c>
      <c r="G190" s="71"/>
      <c r="H190" s="116">
        <v>0.79166666666666663</v>
      </c>
      <c r="I190" s="41">
        <v>930</v>
      </c>
      <c r="J190" s="46" t="s">
        <v>44</v>
      </c>
      <c r="K190" s="46" t="s">
        <v>43</v>
      </c>
      <c r="L190" s="46" t="s">
        <v>29</v>
      </c>
      <c r="M190" s="46" t="s">
        <v>84</v>
      </c>
      <c r="N190" s="41">
        <v>918</v>
      </c>
      <c r="O190" s="41">
        <f t="shared" si="221"/>
        <v>917</v>
      </c>
      <c r="P190" s="44">
        <f t="shared" si="222"/>
        <v>0.98709677419354835</v>
      </c>
      <c r="Q190" s="44">
        <f t="shared" si="223"/>
        <v>0.98602150537634403</v>
      </c>
      <c r="R190" s="41">
        <v>0</v>
      </c>
      <c r="S190" s="41">
        <v>1</v>
      </c>
      <c r="T190" s="41">
        <f t="shared" ref="T190:T196" si="227">N190-S190</f>
        <v>917</v>
      </c>
      <c r="U190" s="117">
        <f t="shared" si="225"/>
        <v>918</v>
      </c>
      <c r="V190" s="16"/>
    </row>
    <row r="191" spans="1:22" s="1" customFormat="1" x14ac:dyDescent="0.25">
      <c r="A191" s="174">
        <v>181</v>
      </c>
      <c r="B191" s="46" t="s">
        <v>128</v>
      </c>
      <c r="C191" s="46" t="s">
        <v>110</v>
      </c>
      <c r="D191" s="47">
        <v>9650418</v>
      </c>
      <c r="E191" s="71">
        <v>43779</v>
      </c>
      <c r="F191" s="116">
        <v>0.33333333333333331</v>
      </c>
      <c r="G191" s="71"/>
      <c r="H191" s="116">
        <v>0.58333333333333337</v>
      </c>
      <c r="I191" s="41">
        <v>930</v>
      </c>
      <c r="J191" s="46" t="s">
        <v>44</v>
      </c>
      <c r="K191" s="46" t="s">
        <v>43</v>
      </c>
      <c r="L191" s="46" t="s">
        <v>109</v>
      </c>
      <c r="M191" s="46" t="s">
        <v>108</v>
      </c>
      <c r="N191" s="41">
        <v>926</v>
      </c>
      <c r="O191" s="41">
        <f t="shared" si="221"/>
        <v>926</v>
      </c>
      <c r="P191" s="44">
        <f t="shared" si="222"/>
        <v>0.99569892473118282</v>
      </c>
      <c r="Q191" s="44">
        <f t="shared" si="223"/>
        <v>0.99569892473118282</v>
      </c>
      <c r="R191" s="41">
        <v>0</v>
      </c>
      <c r="S191" s="41">
        <v>0</v>
      </c>
      <c r="T191" s="41">
        <f t="shared" si="227"/>
        <v>926</v>
      </c>
      <c r="U191" s="117">
        <f t="shared" si="225"/>
        <v>926</v>
      </c>
      <c r="V191" s="16"/>
    </row>
    <row r="192" spans="1:22" s="13" customFormat="1" x14ac:dyDescent="0.25">
      <c r="A192" s="174">
        <v>182</v>
      </c>
      <c r="B192" s="46" t="s">
        <v>183</v>
      </c>
      <c r="C192" s="46" t="s">
        <v>68</v>
      </c>
      <c r="D192" s="47">
        <v>9387073</v>
      </c>
      <c r="E192" s="71">
        <v>43779</v>
      </c>
      <c r="F192" s="116">
        <v>0.33333333333333331</v>
      </c>
      <c r="G192" s="71"/>
      <c r="H192" s="116">
        <v>0.75</v>
      </c>
      <c r="I192" s="41">
        <v>3223</v>
      </c>
      <c r="J192" s="46" t="s">
        <v>44</v>
      </c>
      <c r="K192" s="46" t="s">
        <v>56</v>
      </c>
      <c r="L192" s="46" t="s">
        <v>184</v>
      </c>
      <c r="M192" s="46" t="s">
        <v>25</v>
      </c>
      <c r="N192" s="41">
        <v>2611</v>
      </c>
      <c r="O192" s="41">
        <f t="shared" si="221"/>
        <v>2606</v>
      </c>
      <c r="P192" s="44">
        <f t="shared" si="222"/>
        <v>0.81011479987589208</v>
      </c>
      <c r="Q192" s="44">
        <f t="shared" si="223"/>
        <v>0.80856345020167542</v>
      </c>
      <c r="R192" s="41">
        <v>0</v>
      </c>
      <c r="S192" s="41">
        <v>5</v>
      </c>
      <c r="T192" s="41">
        <f t="shared" si="227"/>
        <v>2606</v>
      </c>
      <c r="U192" s="117">
        <f t="shared" si="225"/>
        <v>2611</v>
      </c>
      <c r="V192" s="15"/>
    </row>
    <row r="193" spans="1:22" s="13" customFormat="1" x14ac:dyDescent="0.25">
      <c r="A193" s="174">
        <v>183</v>
      </c>
      <c r="B193" s="46" t="s">
        <v>45</v>
      </c>
      <c r="C193" s="46" t="s">
        <v>194</v>
      </c>
      <c r="D193" s="47">
        <v>9183855</v>
      </c>
      <c r="E193" s="71">
        <v>43780</v>
      </c>
      <c r="F193" s="116">
        <v>0.29166666666666669</v>
      </c>
      <c r="G193" s="71"/>
      <c r="H193" s="116">
        <v>0.75</v>
      </c>
      <c r="I193" s="41">
        <v>408</v>
      </c>
      <c r="J193" s="46" t="s">
        <v>44</v>
      </c>
      <c r="K193" s="46" t="s">
        <v>56</v>
      </c>
      <c r="L193" s="46" t="s">
        <v>21</v>
      </c>
      <c r="M193" s="46" t="s">
        <v>27</v>
      </c>
      <c r="N193" s="41">
        <v>336</v>
      </c>
      <c r="O193" s="41">
        <f t="shared" si="221"/>
        <v>336</v>
      </c>
      <c r="P193" s="44">
        <f t="shared" si="222"/>
        <v>0.82352941176470584</v>
      </c>
      <c r="Q193" s="44">
        <f t="shared" si="223"/>
        <v>0.82352941176470584</v>
      </c>
      <c r="R193" s="41">
        <v>0</v>
      </c>
      <c r="S193" s="41">
        <v>0</v>
      </c>
      <c r="T193" s="41">
        <f t="shared" si="227"/>
        <v>336</v>
      </c>
      <c r="U193" s="117">
        <f t="shared" si="225"/>
        <v>336</v>
      </c>
      <c r="V193" s="15"/>
    </row>
    <row r="194" spans="1:22" s="13" customFormat="1" x14ac:dyDescent="0.25">
      <c r="A194" s="174">
        <v>184</v>
      </c>
      <c r="B194" s="46" t="s">
        <v>93</v>
      </c>
      <c r="C194" s="46" t="s">
        <v>68</v>
      </c>
      <c r="D194" s="47">
        <v>9246102</v>
      </c>
      <c r="E194" s="71">
        <v>43781</v>
      </c>
      <c r="F194" s="116">
        <v>0.33333333333333331</v>
      </c>
      <c r="G194" s="71"/>
      <c r="H194" s="116">
        <v>0.75</v>
      </c>
      <c r="I194" s="41">
        <v>2679</v>
      </c>
      <c r="J194" s="46" t="s">
        <v>44</v>
      </c>
      <c r="K194" s="46" t="s">
        <v>56</v>
      </c>
      <c r="L194" s="46" t="s">
        <v>167</v>
      </c>
      <c r="M194" s="46" t="s">
        <v>53</v>
      </c>
      <c r="N194" s="41">
        <v>1983</v>
      </c>
      <c r="O194" s="41">
        <f t="shared" si="221"/>
        <v>1978</v>
      </c>
      <c r="P194" s="44">
        <f t="shared" si="222"/>
        <v>0.74020156774916013</v>
      </c>
      <c r="Q194" s="44">
        <f t="shared" si="223"/>
        <v>0.73833519970138106</v>
      </c>
      <c r="R194" s="41">
        <v>0</v>
      </c>
      <c r="S194" s="41">
        <v>5</v>
      </c>
      <c r="T194" s="41">
        <f t="shared" si="227"/>
        <v>1978</v>
      </c>
      <c r="U194" s="117">
        <f t="shared" si="225"/>
        <v>1983</v>
      </c>
      <c r="V194" s="15"/>
    </row>
    <row r="195" spans="1:22" s="13" customFormat="1" x14ac:dyDescent="0.25">
      <c r="A195" s="174">
        <v>185</v>
      </c>
      <c r="B195" s="46" t="s">
        <v>28</v>
      </c>
      <c r="C195" s="46" t="s">
        <v>164</v>
      </c>
      <c r="D195" s="47">
        <v>9239786</v>
      </c>
      <c r="E195" s="71">
        <v>43781</v>
      </c>
      <c r="F195" s="116">
        <v>0.29166666666666669</v>
      </c>
      <c r="G195" s="71"/>
      <c r="H195" s="116">
        <v>0.75</v>
      </c>
      <c r="I195" s="41">
        <v>2720</v>
      </c>
      <c r="J195" s="46" t="s">
        <v>44</v>
      </c>
      <c r="K195" s="46" t="s">
        <v>56</v>
      </c>
      <c r="L195" s="46" t="s">
        <v>184</v>
      </c>
      <c r="M195" s="46" t="s">
        <v>39</v>
      </c>
      <c r="N195" s="41">
        <v>2600</v>
      </c>
      <c r="O195" s="41">
        <f t="shared" si="221"/>
        <v>2595</v>
      </c>
      <c r="P195" s="44">
        <f t="shared" si="222"/>
        <v>0.95588235294117652</v>
      </c>
      <c r="Q195" s="44">
        <f t="shared" si="223"/>
        <v>0.95404411764705888</v>
      </c>
      <c r="R195" s="41">
        <v>0</v>
      </c>
      <c r="S195" s="41">
        <v>5</v>
      </c>
      <c r="T195" s="41">
        <f t="shared" si="227"/>
        <v>2595</v>
      </c>
      <c r="U195" s="117">
        <f t="shared" si="225"/>
        <v>2600</v>
      </c>
      <c r="V195" s="15"/>
    </row>
    <row r="196" spans="1:22" s="13" customFormat="1" x14ac:dyDescent="0.25">
      <c r="A196" s="174">
        <v>186</v>
      </c>
      <c r="B196" s="46" t="s">
        <v>83</v>
      </c>
      <c r="C196" s="46" t="s">
        <v>72</v>
      </c>
      <c r="D196" s="47">
        <v>7927984</v>
      </c>
      <c r="E196" s="71">
        <v>43783</v>
      </c>
      <c r="F196" s="116">
        <v>0.22222222222222221</v>
      </c>
      <c r="G196" s="71"/>
      <c r="H196" s="116">
        <v>0.47916666666666669</v>
      </c>
      <c r="I196" s="41">
        <v>1664</v>
      </c>
      <c r="J196" s="46" t="s">
        <v>44</v>
      </c>
      <c r="K196" s="46" t="s">
        <v>56</v>
      </c>
      <c r="L196" s="46" t="s">
        <v>27</v>
      </c>
      <c r="M196" s="46" t="s">
        <v>21</v>
      </c>
      <c r="N196" s="41">
        <v>577</v>
      </c>
      <c r="O196" s="41">
        <f t="shared" ref="O196:O198" si="228">N196+R196-S196</f>
        <v>616</v>
      </c>
      <c r="P196" s="44">
        <f t="shared" ref="P196:P198" si="229">100%*N196/I196</f>
        <v>0.34675480769230771</v>
      </c>
      <c r="Q196" s="44">
        <f t="shared" ref="Q196:Q198" si="230">100%*O196/I196</f>
        <v>0.37019230769230771</v>
      </c>
      <c r="R196" s="41">
        <v>39</v>
      </c>
      <c r="S196" s="41">
        <v>0</v>
      </c>
      <c r="T196" s="41">
        <f t="shared" si="227"/>
        <v>577</v>
      </c>
      <c r="U196" s="117">
        <f t="shared" ref="U196:U198" si="231">N196+R196</f>
        <v>616</v>
      </c>
      <c r="V196" s="15"/>
    </row>
    <row r="197" spans="1:22" s="13" customFormat="1" x14ac:dyDescent="0.25">
      <c r="A197" s="174">
        <v>187</v>
      </c>
      <c r="B197" s="46" t="s">
        <v>139</v>
      </c>
      <c r="C197" s="46" t="s">
        <v>72</v>
      </c>
      <c r="D197" s="47">
        <v>7827213</v>
      </c>
      <c r="E197" s="71">
        <v>43785</v>
      </c>
      <c r="F197" s="116">
        <v>0.52083333333333337</v>
      </c>
      <c r="G197" s="71"/>
      <c r="H197" s="116">
        <v>0.99930555555555556</v>
      </c>
      <c r="I197" s="41">
        <v>1200</v>
      </c>
      <c r="J197" s="46" t="s">
        <v>44</v>
      </c>
      <c r="K197" s="46" t="s">
        <v>56</v>
      </c>
      <c r="L197" s="46" t="s">
        <v>189</v>
      </c>
      <c r="M197" s="46" t="s">
        <v>21</v>
      </c>
      <c r="N197" s="41">
        <v>303</v>
      </c>
      <c r="O197" s="41">
        <f t="shared" si="228"/>
        <v>278</v>
      </c>
      <c r="P197" s="44">
        <f t="shared" si="229"/>
        <v>0.2525</v>
      </c>
      <c r="Q197" s="44">
        <f t="shared" si="230"/>
        <v>0.23166666666666666</v>
      </c>
      <c r="R197" s="41">
        <v>8</v>
      </c>
      <c r="S197" s="41">
        <v>33</v>
      </c>
      <c r="T197" s="41">
        <f>N197-S197</f>
        <v>270</v>
      </c>
      <c r="U197" s="117">
        <f t="shared" si="231"/>
        <v>311</v>
      </c>
      <c r="V197" s="15"/>
    </row>
    <row r="198" spans="1:22" s="13" customFormat="1" x14ac:dyDescent="0.25">
      <c r="A198" s="174">
        <v>188</v>
      </c>
      <c r="B198" s="46" t="s">
        <v>190</v>
      </c>
      <c r="C198" s="46" t="s">
        <v>143</v>
      </c>
      <c r="D198" s="47">
        <v>8407735</v>
      </c>
      <c r="E198" s="71">
        <v>43785</v>
      </c>
      <c r="F198" s="116">
        <v>0.29166666666666669</v>
      </c>
      <c r="G198" s="71"/>
      <c r="H198" s="116">
        <v>0.70833333333333337</v>
      </c>
      <c r="I198" s="41">
        <v>1506</v>
      </c>
      <c r="J198" s="46" t="s">
        <v>44</v>
      </c>
      <c r="K198" s="46" t="s">
        <v>56</v>
      </c>
      <c r="L198" s="46" t="s">
        <v>62</v>
      </c>
      <c r="M198" s="46" t="s">
        <v>84</v>
      </c>
      <c r="N198" s="41">
        <v>1447</v>
      </c>
      <c r="O198" s="41">
        <f t="shared" si="228"/>
        <v>1447</v>
      </c>
      <c r="P198" s="44">
        <f t="shared" si="229"/>
        <v>0.96082337317397082</v>
      </c>
      <c r="Q198" s="44">
        <f t="shared" si="230"/>
        <v>0.96082337317397082</v>
      </c>
      <c r="R198" s="41">
        <v>0</v>
      </c>
      <c r="S198" s="41">
        <v>0</v>
      </c>
      <c r="T198" s="41">
        <f t="shared" ref="T198" si="232">N198-S198</f>
        <v>1447</v>
      </c>
      <c r="U198" s="117">
        <f t="shared" si="231"/>
        <v>1447</v>
      </c>
      <c r="V198" s="15"/>
    </row>
    <row r="199" spans="1:22" s="13" customFormat="1" x14ac:dyDescent="0.25">
      <c r="A199" s="174">
        <v>189</v>
      </c>
      <c r="B199" s="46" t="s">
        <v>195</v>
      </c>
      <c r="C199" s="46" t="s">
        <v>68</v>
      </c>
      <c r="D199" s="47">
        <v>9760524</v>
      </c>
      <c r="E199" s="71">
        <v>43785</v>
      </c>
      <c r="F199" s="116">
        <v>0.5625</v>
      </c>
      <c r="G199" s="71"/>
      <c r="H199" s="116">
        <v>0.77083333333333337</v>
      </c>
      <c r="I199" s="41">
        <v>4500</v>
      </c>
      <c r="J199" s="46" t="s">
        <v>44</v>
      </c>
      <c r="K199" s="46" t="s">
        <v>56</v>
      </c>
      <c r="L199" s="46" t="s">
        <v>59</v>
      </c>
      <c r="M199" s="46" t="s">
        <v>30</v>
      </c>
      <c r="N199" s="41">
        <v>4256</v>
      </c>
      <c r="O199" s="41">
        <f t="shared" ref="O199:O206" si="233">N199+R199-S199</f>
        <v>4256</v>
      </c>
      <c r="P199" s="44">
        <f t="shared" ref="P199:P206" si="234">100%*N199/I199</f>
        <v>0.94577777777777783</v>
      </c>
      <c r="Q199" s="44">
        <f t="shared" ref="Q199:Q206" si="235">100%*O199/I199</f>
        <v>0.94577777777777783</v>
      </c>
      <c r="R199" s="41">
        <v>6</v>
      </c>
      <c r="S199" s="41">
        <v>6</v>
      </c>
      <c r="T199" s="41">
        <f>N199-S199</f>
        <v>4250</v>
      </c>
      <c r="U199" s="117">
        <f t="shared" ref="U199:U206" si="236">N199+R199</f>
        <v>4262</v>
      </c>
      <c r="V199" s="15"/>
    </row>
    <row r="200" spans="1:22" s="13" customFormat="1" x14ac:dyDescent="0.25">
      <c r="A200" s="174">
        <v>190</v>
      </c>
      <c r="B200" s="46" t="s">
        <v>83</v>
      </c>
      <c r="C200" s="46" t="s">
        <v>72</v>
      </c>
      <c r="D200" s="47">
        <v>7927984</v>
      </c>
      <c r="E200" s="71">
        <v>43786</v>
      </c>
      <c r="F200" s="116">
        <v>0.22222222222222221</v>
      </c>
      <c r="G200" s="71"/>
      <c r="H200" s="116">
        <v>0.47916666666666669</v>
      </c>
      <c r="I200" s="41">
        <v>1664</v>
      </c>
      <c r="J200" s="46" t="s">
        <v>44</v>
      </c>
      <c r="K200" s="46" t="s">
        <v>56</v>
      </c>
      <c r="L200" s="46" t="s">
        <v>33</v>
      </c>
      <c r="M200" s="46" t="s">
        <v>21</v>
      </c>
      <c r="N200" s="41">
        <v>883</v>
      </c>
      <c r="O200" s="41">
        <f t="shared" si="233"/>
        <v>816</v>
      </c>
      <c r="P200" s="44">
        <f t="shared" si="234"/>
        <v>0.53064903846153844</v>
      </c>
      <c r="Q200" s="44">
        <f t="shared" si="235"/>
        <v>0.49038461538461536</v>
      </c>
      <c r="R200" s="41">
        <v>0</v>
      </c>
      <c r="S200" s="41">
        <v>67</v>
      </c>
      <c r="T200" s="41">
        <f t="shared" ref="T200:T201" si="237">N200-S200</f>
        <v>816</v>
      </c>
      <c r="U200" s="117">
        <f t="shared" si="236"/>
        <v>883</v>
      </c>
      <c r="V200" s="15"/>
    </row>
    <row r="201" spans="1:22" s="1" customFormat="1" x14ac:dyDescent="0.25">
      <c r="A201" s="174">
        <v>191</v>
      </c>
      <c r="B201" s="46" t="s">
        <v>118</v>
      </c>
      <c r="C201" s="46" t="s">
        <v>80</v>
      </c>
      <c r="D201" s="47">
        <v>9200938</v>
      </c>
      <c r="E201" s="71">
        <v>43789</v>
      </c>
      <c r="F201" s="116">
        <v>0.375</v>
      </c>
      <c r="G201" s="71"/>
      <c r="H201" s="116">
        <v>0.79166666666666663</v>
      </c>
      <c r="I201" s="41">
        <v>684</v>
      </c>
      <c r="J201" s="46" t="s">
        <v>44</v>
      </c>
      <c r="K201" s="46" t="s">
        <v>43</v>
      </c>
      <c r="L201" s="46" t="s">
        <v>29</v>
      </c>
      <c r="M201" s="46" t="s">
        <v>53</v>
      </c>
      <c r="N201" s="41">
        <v>640</v>
      </c>
      <c r="O201" s="41">
        <f t="shared" si="233"/>
        <v>641</v>
      </c>
      <c r="P201" s="44">
        <f t="shared" si="234"/>
        <v>0.93567251461988299</v>
      </c>
      <c r="Q201" s="44">
        <f t="shared" si="235"/>
        <v>0.9371345029239766</v>
      </c>
      <c r="R201" s="41">
        <v>3</v>
      </c>
      <c r="S201" s="41">
        <v>2</v>
      </c>
      <c r="T201" s="41">
        <f t="shared" si="237"/>
        <v>638</v>
      </c>
      <c r="U201" s="117">
        <f t="shared" si="236"/>
        <v>643</v>
      </c>
      <c r="V201" s="16"/>
    </row>
    <row r="202" spans="1:22" s="13" customFormat="1" x14ac:dyDescent="0.25">
      <c r="A202" s="174">
        <v>192</v>
      </c>
      <c r="B202" s="46" t="s">
        <v>139</v>
      </c>
      <c r="C202" s="46" t="s">
        <v>72</v>
      </c>
      <c r="D202" s="47">
        <v>7827213</v>
      </c>
      <c r="E202" s="71">
        <v>43792</v>
      </c>
      <c r="F202" s="116">
        <v>0.52083333333333337</v>
      </c>
      <c r="G202" s="71"/>
      <c r="H202" s="116">
        <v>0.99930555555555556</v>
      </c>
      <c r="I202" s="41">
        <v>1200</v>
      </c>
      <c r="J202" s="46" t="s">
        <v>44</v>
      </c>
      <c r="K202" s="46" t="s">
        <v>56</v>
      </c>
      <c r="L202" s="46" t="s">
        <v>189</v>
      </c>
      <c r="M202" s="46" t="s">
        <v>21</v>
      </c>
      <c r="N202" s="41">
        <v>274</v>
      </c>
      <c r="O202" s="41">
        <f t="shared" si="233"/>
        <v>275</v>
      </c>
      <c r="P202" s="44">
        <f t="shared" si="234"/>
        <v>0.22833333333333333</v>
      </c>
      <c r="Q202" s="44">
        <f t="shared" si="235"/>
        <v>0.22916666666666666</v>
      </c>
      <c r="R202" s="41">
        <v>11</v>
      </c>
      <c r="S202" s="41">
        <v>10</v>
      </c>
      <c r="T202" s="41">
        <f>N202-S202</f>
        <v>264</v>
      </c>
      <c r="U202" s="117">
        <f t="shared" si="236"/>
        <v>285</v>
      </c>
      <c r="V202" s="15"/>
    </row>
    <row r="203" spans="1:22" s="13" customFormat="1" x14ac:dyDescent="0.25">
      <c r="A203" s="174">
        <v>193</v>
      </c>
      <c r="B203" s="46" t="s">
        <v>190</v>
      </c>
      <c r="C203" s="46" t="s">
        <v>143</v>
      </c>
      <c r="D203" s="47">
        <v>8407735</v>
      </c>
      <c r="E203" s="71">
        <v>43792</v>
      </c>
      <c r="F203" s="116">
        <v>0.29166666666666669</v>
      </c>
      <c r="G203" s="71"/>
      <c r="H203" s="116">
        <v>0.70833333333333337</v>
      </c>
      <c r="I203" s="41">
        <v>1506</v>
      </c>
      <c r="J203" s="46" t="s">
        <v>44</v>
      </c>
      <c r="K203" s="46" t="s">
        <v>56</v>
      </c>
      <c r="L203" s="46" t="s">
        <v>62</v>
      </c>
      <c r="M203" s="46" t="s">
        <v>84</v>
      </c>
      <c r="N203" s="41">
        <v>1400</v>
      </c>
      <c r="O203" s="41">
        <f t="shared" si="233"/>
        <v>1400</v>
      </c>
      <c r="P203" s="44">
        <f t="shared" si="234"/>
        <v>0.92961487383798136</v>
      </c>
      <c r="Q203" s="44">
        <f t="shared" si="235"/>
        <v>0.92961487383798136</v>
      </c>
      <c r="R203" s="41">
        <v>0</v>
      </c>
      <c r="S203" s="41">
        <v>0</v>
      </c>
      <c r="T203" s="41">
        <f t="shared" ref="T203" si="238">N203-S203</f>
        <v>1400</v>
      </c>
      <c r="U203" s="117">
        <f t="shared" si="236"/>
        <v>1400</v>
      </c>
      <c r="V203" s="15"/>
    </row>
    <row r="204" spans="1:22" s="13" customFormat="1" x14ac:dyDescent="0.25">
      <c r="A204" s="174">
        <v>194</v>
      </c>
      <c r="B204" s="46" t="s">
        <v>85</v>
      </c>
      <c r="C204" s="46" t="s">
        <v>68</v>
      </c>
      <c r="D204" s="47">
        <v>9250464</v>
      </c>
      <c r="E204" s="71">
        <v>43792</v>
      </c>
      <c r="F204" s="116">
        <v>0.4375</v>
      </c>
      <c r="G204" s="71"/>
      <c r="H204" s="116">
        <v>0.75</v>
      </c>
      <c r="I204" s="41">
        <v>2679</v>
      </c>
      <c r="J204" s="46" t="s">
        <v>44</v>
      </c>
      <c r="K204" s="46" t="s">
        <v>43</v>
      </c>
      <c r="L204" s="46" t="s">
        <v>184</v>
      </c>
      <c r="M204" s="46" t="s">
        <v>109</v>
      </c>
      <c r="N204" s="41">
        <v>2134</v>
      </c>
      <c r="O204" s="41">
        <f t="shared" si="233"/>
        <v>2138</v>
      </c>
      <c r="P204" s="44">
        <f t="shared" si="234"/>
        <v>0.79656588279208662</v>
      </c>
      <c r="Q204" s="44">
        <f t="shared" si="235"/>
        <v>0.79805897723030983</v>
      </c>
      <c r="R204" s="41">
        <v>6</v>
      </c>
      <c r="S204" s="41">
        <v>2</v>
      </c>
      <c r="T204" s="41">
        <f t="shared" ref="T204:T208" si="239">N204-S204</f>
        <v>2132</v>
      </c>
      <c r="U204" s="117">
        <f t="shared" si="236"/>
        <v>2140</v>
      </c>
      <c r="V204" s="15"/>
    </row>
    <row r="205" spans="1:22" s="13" customFormat="1" x14ac:dyDescent="0.25">
      <c r="A205" s="174">
        <v>195</v>
      </c>
      <c r="B205" s="46" t="s">
        <v>93</v>
      </c>
      <c r="C205" s="46" t="s">
        <v>68</v>
      </c>
      <c r="D205" s="47">
        <v>9246102</v>
      </c>
      <c r="E205" s="71">
        <v>43794</v>
      </c>
      <c r="F205" s="116">
        <v>0.33333333333333331</v>
      </c>
      <c r="G205" s="71"/>
      <c r="H205" s="116">
        <v>0.75</v>
      </c>
      <c r="I205" s="41">
        <v>2679</v>
      </c>
      <c r="J205" s="46" t="s">
        <v>44</v>
      </c>
      <c r="K205" s="46" t="s">
        <v>56</v>
      </c>
      <c r="L205" s="46" t="s">
        <v>25</v>
      </c>
      <c r="M205" s="46" t="s">
        <v>27</v>
      </c>
      <c r="N205" s="41">
        <v>1903</v>
      </c>
      <c r="O205" s="41">
        <f t="shared" si="233"/>
        <v>1905</v>
      </c>
      <c r="P205" s="44">
        <f t="shared" si="234"/>
        <v>0.71033967898469574</v>
      </c>
      <c r="Q205" s="44">
        <f t="shared" si="235"/>
        <v>0.71108622620380735</v>
      </c>
      <c r="R205" s="41">
        <v>5</v>
      </c>
      <c r="S205" s="41">
        <v>3</v>
      </c>
      <c r="T205" s="41">
        <f t="shared" si="239"/>
        <v>1900</v>
      </c>
      <c r="U205" s="117">
        <f t="shared" si="236"/>
        <v>1908</v>
      </c>
      <c r="V205" s="15"/>
    </row>
    <row r="206" spans="1:22" s="13" customFormat="1" x14ac:dyDescent="0.25">
      <c r="A206" s="174">
        <v>196</v>
      </c>
      <c r="B206" s="46" t="s">
        <v>63</v>
      </c>
      <c r="C206" s="46" t="s">
        <v>64</v>
      </c>
      <c r="D206" s="47">
        <v>8807088</v>
      </c>
      <c r="E206" s="71">
        <v>43798</v>
      </c>
      <c r="F206" s="116">
        <v>0.33333333333333331</v>
      </c>
      <c r="G206" s="71"/>
      <c r="H206" s="116">
        <v>0.70833333333333337</v>
      </c>
      <c r="I206" s="41">
        <v>1828</v>
      </c>
      <c r="J206" s="46" t="s">
        <v>44</v>
      </c>
      <c r="K206" s="46" t="s">
        <v>43</v>
      </c>
      <c r="L206" s="46" t="s">
        <v>25</v>
      </c>
      <c r="M206" s="46" t="s">
        <v>39</v>
      </c>
      <c r="N206" s="41">
        <v>1054</v>
      </c>
      <c r="O206" s="41">
        <f t="shared" si="233"/>
        <v>1054</v>
      </c>
      <c r="P206" s="44">
        <f t="shared" si="234"/>
        <v>0.57658643326039383</v>
      </c>
      <c r="Q206" s="44">
        <f t="shared" si="235"/>
        <v>0.57658643326039383</v>
      </c>
      <c r="R206" s="41">
        <v>0</v>
      </c>
      <c r="S206" s="41">
        <v>0</v>
      </c>
      <c r="T206" s="41">
        <f t="shared" si="239"/>
        <v>1054</v>
      </c>
      <c r="U206" s="117">
        <f t="shared" si="236"/>
        <v>1054</v>
      </c>
      <c r="V206" s="15"/>
    </row>
    <row r="207" spans="1:22" s="13" customFormat="1" x14ac:dyDescent="0.25">
      <c r="A207" s="174">
        <v>197</v>
      </c>
      <c r="B207" s="46" t="s">
        <v>190</v>
      </c>
      <c r="C207" s="46" t="s">
        <v>143</v>
      </c>
      <c r="D207" s="47">
        <v>8407735</v>
      </c>
      <c r="E207" s="71">
        <v>43799</v>
      </c>
      <c r="F207" s="116">
        <v>0.29166666666666669</v>
      </c>
      <c r="G207" s="71"/>
      <c r="H207" s="116">
        <v>0.70833333333333337</v>
      </c>
      <c r="I207" s="41">
        <v>1506</v>
      </c>
      <c r="J207" s="46" t="s">
        <v>44</v>
      </c>
      <c r="K207" s="46" t="s">
        <v>56</v>
      </c>
      <c r="L207" s="46" t="s">
        <v>62</v>
      </c>
      <c r="M207" s="46" t="s">
        <v>84</v>
      </c>
      <c r="N207" s="41">
        <v>1453</v>
      </c>
      <c r="O207" s="41">
        <f t="shared" ref="O207:O208" si="240">N207+R207-S207</f>
        <v>1447</v>
      </c>
      <c r="P207" s="44">
        <f t="shared" ref="P207:P208" si="241">100%*N207/I207</f>
        <v>0.96480743691899074</v>
      </c>
      <c r="Q207" s="44">
        <f t="shared" ref="Q207:Q208" si="242">100%*O207/I207</f>
        <v>0.96082337317397082</v>
      </c>
      <c r="R207" s="41">
        <v>0</v>
      </c>
      <c r="S207" s="41">
        <v>6</v>
      </c>
      <c r="T207" s="41">
        <f t="shared" si="239"/>
        <v>1447</v>
      </c>
      <c r="U207" s="117">
        <f t="shared" ref="U207:U208" si="243">N207+R207</f>
        <v>1453</v>
      </c>
      <c r="V207" s="15"/>
    </row>
    <row r="208" spans="1:22" s="1" customFormat="1" x14ac:dyDescent="0.25">
      <c r="A208" s="174">
        <v>198</v>
      </c>
      <c r="B208" s="46" t="s">
        <v>113</v>
      </c>
      <c r="C208" s="46" t="s">
        <v>110</v>
      </c>
      <c r="D208" s="47">
        <v>9650420</v>
      </c>
      <c r="E208" s="71">
        <v>43799</v>
      </c>
      <c r="F208" s="116">
        <v>0.33333333333333331</v>
      </c>
      <c r="G208" s="71"/>
      <c r="H208" s="116">
        <v>0.58333333333333337</v>
      </c>
      <c r="I208" s="41">
        <v>930</v>
      </c>
      <c r="J208" s="46" t="s">
        <v>44</v>
      </c>
      <c r="K208" s="46" t="s">
        <v>43</v>
      </c>
      <c r="L208" s="46" t="s">
        <v>109</v>
      </c>
      <c r="M208" s="46" t="s">
        <v>108</v>
      </c>
      <c r="N208" s="41">
        <v>905</v>
      </c>
      <c r="O208" s="41">
        <f t="shared" si="240"/>
        <v>905</v>
      </c>
      <c r="P208" s="44">
        <f t="shared" si="241"/>
        <v>0.9731182795698925</v>
      </c>
      <c r="Q208" s="44">
        <f t="shared" si="242"/>
        <v>0.9731182795698925</v>
      </c>
      <c r="R208" s="41">
        <v>0</v>
      </c>
      <c r="S208" s="41">
        <v>0</v>
      </c>
      <c r="T208" s="41">
        <f t="shared" si="239"/>
        <v>905</v>
      </c>
      <c r="U208" s="117">
        <f t="shared" si="243"/>
        <v>905</v>
      </c>
      <c r="V208" s="16"/>
    </row>
    <row r="209" spans="1:22" s="1" customFormat="1" x14ac:dyDescent="0.25">
      <c r="A209" s="174">
        <v>199</v>
      </c>
      <c r="B209" s="46" t="s">
        <v>139</v>
      </c>
      <c r="C209" s="46" t="s">
        <v>72</v>
      </c>
      <c r="D209" s="47">
        <v>7827213</v>
      </c>
      <c r="E209" s="71">
        <v>43799</v>
      </c>
      <c r="F209" s="116">
        <v>0.52083333333333337</v>
      </c>
      <c r="G209" s="71"/>
      <c r="H209" s="116">
        <v>0.99930555555555556</v>
      </c>
      <c r="I209" s="41">
        <v>1200</v>
      </c>
      <c r="J209" s="46" t="s">
        <v>44</v>
      </c>
      <c r="K209" s="46" t="s">
        <v>56</v>
      </c>
      <c r="L209" s="46" t="s">
        <v>189</v>
      </c>
      <c r="M209" s="46" t="s">
        <v>21</v>
      </c>
      <c r="N209" s="41">
        <v>219</v>
      </c>
      <c r="O209" s="41">
        <f t="shared" ref="O209:O213" si="244">N209+R209-S209</f>
        <v>208</v>
      </c>
      <c r="P209" s="44">
        <f t="shared" ref="P209:P214" si="245">100%*N209/I209</f>
        <v>0.1825</v>
      </c>
      <c r="Q209" s="44">
        <f t="shared" ref="Q209:Q214" si="246">100%*O209/I209</f>
        <v>0.17333333333333334</v>
      </c>
      <c r="R209" s="41">
        <v>0</v>
      </c>
      <c r="S209" s="41">
        <v>11</v>
      </c>
      <c r="T209" s="41">
        <f>N209-S209</f>
        <v>208</v>
      </c>
      <c r="U209" s="117">
        <f t="shared" ref="U209:U214" si="247">N209+R209</f>
        <v>219</v>
      </c>
      <c r="V209" s="16"/>
    </row>
    <row r="210" spans="1:22" s="1" customFormat="1" x14ac:dyDescent="0.25">
      <c r="A210" s="174">
        <v>200</v>
      </c>
      <c r="B210" s="46" t="s">
        <v>190</v>
      </c>
      <c r="C210" s="46" t="s">
        <v>143</v>
      </c>
      <c r="D210" s="47">
        <v>8407735</v>
      </c>
      <c r="E210" s="71">
        <v>43813</v>
      </c>
      <c r="F210" s="116">
        <v>0.29166666666666669</v>
      </c>
      <c r="G210" s="71"/>
      <c r="H210" s="116">
        <v>0.70833333333333337</v>
      </c>
      <c r="I210" s="41">
        <v>1506</v>
      </c>
      <c r="J210" s="46" t="s">
        <v>44</v>
      </c>
      <c r="K210" s="46" t="s">
        <v>43</v>
      </c>
      <c r="L210" s="46" t="s">
        <v>62</v>
      </c>
      <c r="M210" s="46" t="s">
        <v>84</v>
      </c>
      <c r="N210" s="41">
        <v>1453</v>
      </c>
      <c r="O210" s="41">
        <f t="shared" si="244"/>
        <v>1443</v>
      </c>
      <c r="P210" s="44">
        <f t="shared" si="245"/>
        <v>0.96480743691899074</v>
      </c>
      <c r="Q210" s="44">
        <f t="shared" si="246"/>
        <v>0.95816733067729087</v>
      </c>
      <c r="R210" s="41">
        <v>0</v>
      </c>
      <c r="S210" s="41">
        <v>10</v>
      </c>
      <c r="T210" s="41">
        <f t="shared" ref="T210:T214" si="248">N210-S210</f>
        <v>1443</v>
      </c>
      <c r="U210" s="117">
        <f t="shared" si="247"/>
        <v>1453</v>
      </c>
      <c r="V210" s="16"/>
    </row>
    <row r="211" spans="1:22" s="1" customFormat="1" x14ac:dyDescent="0.25">
      <c r="A211" s="174">
        <v>201</v>
      </c>
      <c r="B211" s="46" t="s">
        <v>85</v>
      </c>
      <c r="C211" s="46" t="s">
        <v>68</v>
      </c>
      <c r="D211" s="47">
        <v>9250464</v>
      </c>
      <c r="E211" s="71">
        <v>43814</v>
      </c>
      <c r="F211" s="116">
        <v>0.25</v>
      </c>
      <c r="G211" s="71"/>
      <c r="H211" s="116">
        <v>0.75</v>
      </c>
      <c r="I211" s="41">
        <v>2679</v>
      </c>
      <c r="J211" s="46" t="s">
        <v>44</v>
      </c>
      <c r="K211" s="46" t="s">
        <v>43</v>
      </c>
      <c r="L211" s="46" t="s">
        <v>184</v>
      </c>
      <c r="M211" s="46" t="s">
        <v>109</v>
      </c>
      <c r="N211" s="41">
        <v>2141</v>
      </c>
      <c r="O211" s="41">
        <f t="shared" si="244"/>
        <v>2143</v>
      </c>
      <c r="P211" s="44">
        <f t="shared" si="245"/>
        <v>0.79917879805897718</v>
      </c>
      <c r="Q211" s="44">
        <f t="shared" si="246"/>
        <v>0.79992534527808878</v>
      </c>
      <c r="R211" s="41">
        <v>5</v>
      </c>
      <c r="S211" s="41">
        <v>3</v>
      </c>
      <c r="T211" s="41">
        <f t="shared" si="248"/>
        <v>2138</v>
      </c>
      <c r="U211" s="117">
        <f t="shared" si="247"/>
        <v>2146</v>
      </c>
      <c r="V211" s="16"/>
    </row>
    <row r="212" spans="1:22" s="1" customFormat="1" x14ac:dyDescent="0.25">
      <c r="A212" s="174">
        <v>202</v>
      </c>
      <c r="B212" s="46" t="s">
        <v>199</v>
      </c>
      <c r="C212" s="46" t="s">
        <v>17</v>
      </c>
      <c r="D212" s="47">
        <v>8700280</v>
      </c>
      <c r="E212" s="71">
        <v>43815</v>
      </c>
      <c r="F212" s="116">
        <v>0.33333333333333331</v>
      </c>
      <c r="G212" s="71"/>
      <c r="H212" s="116">
        <v>0.75</v>
      </c>
      <c r="I212" s="41">
        <v>740</v>
      </c>
      <c r="J212" s="46" t="s">
        <v>44</v>
      </c>
      <c r="K212" s="46" t="s">
        <v>56</v>
      </c>
      <c r="L212" s="46" t="s">
        <v>109</v>
      </c>
      <c r="M212" s="46" t="s">
        <v>200</v>
      </c>
      <c r="N212" s="41">
        <v>394</v>
      </c>
      <c r="O212" s="41">
        <f t="shared" si="244"/>
        <v>394</v>
      </c>
      <c r="P212" s="44">
        <f t="shared" si="245"/>
        <v>0.53243243243243243</v>
      </c>
      <c r="Q212" s="44">
        <f t="shared" si="246"/>
        <v>0.53243243243243243</v>
      </c>
      <c r="R212" s="41">
        <v>0</v>
      </c>
      <c r="S212" s="41">
        <v>0</v>
      </c>
      <c r="T212" s="41">
        <f t="shared" si="248"/>
        <v>394</v>
      </c>
      <c r="U212" s="117">
        <f t="shared" si="247"/>
        <v>394</v>
      </c>
      <c r="V212" s="16"/>
    </row>
    <row r="213" spans="1:22" s="1" customFormat="1" x14ac:dyDescent="0.25">
      <c r="A213" s="174">
        <v>203</v>
      </c>
      <c r="B213" s="46" t="s">
        <v>85</v>
      </c>
      <c r="C213" s="46" t="s">
        <v>68</v>
      </c>
      <c r="D213" s="47">
        <v>9250464</v>
      </c>
      <c r="E213" s="71">
        <v>43825</v>
      </c>
      <c r="F213" s="116">
        <v>0.4375</v>
      </c>
      <c r="G213" s="71"/>
      <c r="H213" s="116">
        <v>0.75</v>
      </c>
      <c r="I213" s="41">
        <v>2679</v>
      </c>
      <c r="J213" s="46" t="s">
        <v>44</v>
      </c>
      <c r="K213" s="46" t="s">
        <v>56</v>
      </c>
      <c r="L213" s="46" t="s">
        <v>184</v>
      </c>
      <c r="M213" s="46" t="s">
        <v>109</v>
      </c>
      <c r="N213" s="41">
        <v>2396</v>
      </c>
      <c r="O213" s="41">
        <f t="shared" si="244"/>
        <v>2395</v>
      </c>
      <c r="P213" s="44">
        <f t="shared" si="245"/>
        <v>0.89436356849570731</v>
      </c>
      <c r="Q213" s="44">
        <f t="shared" si="246"/>
        <v>0.89399029488615156</v>
      </c>
      <c r="R213" s="41">
        <v>1</v>
      </c>
      <c r="S213" s="41">
        <v>2</v>
      </c>
      <c r="T213" s="41">
        <f t="shared" si="248"/>
        <v>2394</v>
      </c>
      <c r="U213" s="117">
        <f t="shared" si="247"/>
        <v>2397</v>
      </c>
      <c r="V213" s="16"/>
    </row>
    <row r="214" spans="1:22" s="13" customFormat="1" ht="15.75" thickBot="1" x14ac:dyDescent="0.3">
      <c r="A214" s="141">
        <v>204</v>
      </c>
      <c r="B214" s="142" t="s">
        <v>190</v>
      </c>
      <c r="C214" s="142" t="s">
        <v>143</v>
      </c>
      <c r="D214" s="143">
        <v>8407735</v>
      </c>
      <c r="E214" s="144">
        <v>43827</v>
      </c>
      <c r="F214" s="145">
        <v>0.29166666666666669</v>
      </c>
      <c r="G214" s="144"/>
      <c r="H214" s="145">
        <v>0.70833333333333337</v>
      </c>
      <c r="I214" s="146">
        <v>1506</v>
      </c>
      <c r="J214" s="142" t="s">
        <v>44</v>
      </c>
      <c r="K214" s="142" t="s">
        <v>43</v>
      </c>
      <c r="L214" s="142" t="s">
        <v>62</v>
      </c>
      <c r="M214" s="142" t="s">
        <v>84</v>
      </c>
      <c r="N214" s="146">
        <v>1549</v>
      </c>
      <c r="O214" s="146">
        <v>1551</v>
      </c>
      <c r="P214" s="147">
        <f t="shared" si="245"/>
        <v>1.0285524568393094</v>
      </c>
      <c r="Q214" s="147">
        <f t="shared" si="246"/>
        <v>1.0298804780876494</v>
      </c>
      <c r="R214" s="146">
        <v>2</v>
      </c>
      <c r="S214" s="146">
        <v>0</v>
      </c>
      <c r="T214" s="146">
        <f t="shared" si="248"/>
        <v>1549</v>
      </c>
      <c r="U214" s="148">
        <f t="shared" si="247"/>
        <v>1551</v>
      </c>
      <c r="V214" s="15"/>
    </row>
    <row r="215" spans="1:22" s="13" customFormat="1" x14ac:dyDescent="0.25">
      <c r="A215" s="26"/>
      <c r="B215" s="26"/>
      <c r="C215" s="26"/>
      <c r="D215" s="138"/>
      <c r="E215" s="139"/>
      <c r="F215" s="140"/>
      <c r="G215" s="139"/>
      <c r="H215" s="140"/>
      <c r="I215" s="97"/>
      <c r="J215" s="26"/>
      <c r="K215" s="26"/>
      <c r="L215" s="26"/>
      <c r="M215" s="26"/>
      <c r="N215" s="97"/>
      <c r="O215" s="97"/>
      <c r="P215" s="100"/>
      <c r="Q215" s="100"/>
      <c r="R215" s="97">
        <f>SUM(R210:R214)</f>
        <v>8</v>
      </c>
      <c r="S215" s="97">
        <f t="shared" ref="S215:U215" si="249">SUM(S210:S214)</f>
        <v>15</v>
      </c>
      <c r="T215" s="97">
        <f t="shared" si="249"/>
        <v>7918</v>
      </c>
      <c r="U215" s="97">
        <f t="shared" si="249"/>
        <v>7941</v>
      </c>
      <c r="V215" s="15"/>
    </row>
    <row r="216" spans="1:22" s="13" customFormat="1" x14ac:dyDescent="0.25">
      <c r="A216" s="26"/>
      <c r="B216" s="26"/>
      <c r="C216" s="26"/>
      <c r="D216" s="138"/>
      <c r="E216" s="139"/>
      <c r="F216" s="140"/>
      <c r="G216" s="139"/>
      <c r="H216" s="140"/>
      <c r="I216" s="97"/>
      <c r="J216" s="26"/>
      <c r="K216" s="26"/>
      <c r="L216" s="26"/>
      <c r="M216" s="26"/>
      <c r="N216" s="97"/>
      <c r="O216" s="97"/>
      <c r="P216" s="100"/>
      <c r="Q216" s="100"/>
      <c r="R216" s="97"/>
      <c r="S216" s="97"/>
      <c r="T216" s="97"/>
      <c r="U216" s="97"/>
      <c r="V216" s="15"/>
    </row>
    <row r="217" spans="1:22" s="13" customFormat="1" ht="15.75" thickBot="1" x14ac:dyDescent="0.3">
      <c r="A217" s="26"/>
      <c r="B217" s="26"/>
      <c r="C217" s="26"/>
      <c r="D217" s="138"/>
      <c r="E217" s="139"/>
      <c r="F217" s="140"/>
      <c r="G217" s="139"/>
      <c r="H217" s="140"/>
      <c r="I217" s="97"/>
      <c r="J217" s="26"/>
      <c r="K217" s="26"/>
      <c r="L217" s="26"/>
      <c r="M217" s="26"/>
      <c r="N217" s="97"/>
      <c r="O217" s="97"/>
      <c r="P217" s="100"/>
      <c r="Q217" s="100"/>
      <c r="R217" s="97"/>
      <c r="S217" s="97"/>
      <c r="T217" s="97"/>
      <c r="U217" s="97"/>
      <c r="V217" s="15"/>
    </row>
    <row r="218" spans="1:22" ht="16.5" thickTop="1" thickBot="1" x14ac:dyDescent="0.3">
      <c r="M218" s="20" t="s">
        <v>69</v>
      </c>
      <c r="N218" s="20">
        <f>SUM(N11:N214)</f>
        <v>283919</v>
      </c>
      <c r="O218" s="20">
        <f>SUM(O11:O214)</f>
        <v>283447</v>
      </c>
      <c r="P218" s="20"/>
      <c r="Q218" s="20"/>
      <c r="R218" s="20">
        <f>SUM(R11:R214)</f>
        <v>23124</v>
      </c>
      <c r="S218" s="20">
        <f t="shared" ref="S218:U218" si="250">SUM(S11:S214)</f>
        <v>23596</v>
      </c>
      <c r="T218" s="20">
        <f t="shared" si="250"/>
        <v>260323</v>
      </c>
      <c r="U218" s="20">
        <f t="shared" si="250"/>
        <v>307043</v>
      </c>
    </row>
    <row r="219" spans="1:22" ht="15.75" thickTop="1" x14ac:dyDescent="0.25">
      <c r="A219"/>
      <c r="J219"/>
      <c r="K219"/>
      <c r="N219"/>
      <c r="R219"/>
      <c r="S219"/>
      <c r="V219"/>
    </row>
  </sheetData>
  <autoFilter ref="J7:J219" xr:uid="{00000000-0009-0000-0000-000005000000}"/>
  <mergeCells count="20">
    <mergeCell ref="N9:O9"/>
    <mergeCell ref="A7:G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M9:M10"/>
    <mergeCell ref="K9:K10"/>
    <mergeCell ref="P9:Q9"/>
    <mergeCell ref="R9:R10"/>
    <mergeCell ref="S9:S10"/>
    <mergeCell ref="T9:T10"/>
    <mergeCell ref="U9:U10"/>
  </mergeCells>
  <pageMargins left="0.25" right="0.25" top="0.75" bottom="0.75" header="0.3" footer="0.3"/>
  <pageSetup paperSize="8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7:V39"/>
  <sheetViews>
    <sheetView zoomScale="85" zoomScaleNormal="85" workbookViewId="0">
      <pane ySplit="10" topLeftCell="A11" activePane="bottomLeft" state="frozen"/>
      <selection pane="bottomLeft" activeCell="C34" sqref="C34:D34"/>
    </sheetView>
  </sheetViews>
  <sheetFormatPr defaultRowHeight="15" x14ac:dyDescent="0.25"/>
  <cols>
    <col min="1" max="1" width="7.42578125" style="19" customWidth="1"/>
    <col min="2" max="2" width="23.85546875" customWidth="1"/>
    <col min="3" max="3" width="39.5703125" bestFit="1" customWidth="1"/>
    <col min="4" max="4" width="12.5703125" bestFit="1" customWidth="1"/>
    <col min="5" max="5" width="16.7109375" customWidth="1"/>
    <col min="6" max="6" width="11.42578125" bestFit="1" customWidth="1"/>
    <col min="7" max="7" width="12.5703125" hidden="1" customWidth="1"/>
    <col min="8" max="8" width="12.5703125" bestFit="1" customWidth="1"/>
    <col min="9" max="9" width="15.140625" customWidth="1"/>
    <col min="10" max="10" width="10.42578125" style="14" bestFit="1" customWidth="1"/>
    <col min="11" max="11" width="10.42578125" style="14" customWidth="1"/>
    <col min="12" max="12" width="17" customWidth="1"/>
    <col min="13" max="13" width="14.5703125" customWidth="1"/>
    <col min="14" max="14" width="12.140625" style="14" customWidth="1"/>
    <col min="15" max="15" width="11.7109375" customWidth="1"/>
    <col min="16" max="16" width="10" customWidth="1"/>
    <col min="17" max="17" width="11.7109375" bestFit="1" customWidth="1"/>
    <col min="18" max="18" width="16.42578125" style="14" customWidth="1"/>
    <col min="19" max="19" width="17.7109375" style="14" customWidth="1"/>
    <col min="20" max="21" width="11.42578125" customWidth="1"/>
    <col min="22" max="22" width="9.140625" style="17"/>
  </cols>
  <sheetData>
    <row r="7" spans="1:22" ht="18.75" x14ac:dyDescent="0.3">
      <c r="A7" s="272" t="s">
        <v>202</v>
      </c>
      <c r="B7" s="272"/>
      <c r="C7" s="272"/>
      <c r="D7" s="272"/>
      <c r="E7" s="272"/>
      <c r="F7" s="272"/>
      <c r="G7" s="272"/>
    </row>
    <row r="8" spans="1:22" ht="15.75" thickBot="1" x14ac:dyDescent="0.3"/>
    <row r="9" spans="1:22" s="2" customFormat="1" ht="66.75" customHeight="1" x14ac:dyDescent="0.25">
      <c r="A9" s="283" t="s">
        <v>16</v>
      </c>
      <c r="B9" s="283" t="s">
        <v>0</v>
      </c>
      <c r="C9" s="283" t="s">
        <v>1</v>
      </c>
      <c r="D9" s="284" t="s">
        <v>2</v>
      </c>
      <c r="E9" s="279" t="s">
        <v>13</v>
      </c>
      <c r="F9" s="279" t="s">
        <v>3</v>
      </c>
      <c r="G9" s="279" t="s">
        <v>4</v>
      </c>
      <c r="H9" s="279" t="s">
        <v>18</v>
      </c>
      <c r="I9" s="279" t="s">
        <v>32</v>
      </c>
      <c r="J9" s="279" t="s">
        <v>5</v>
      </c>
      <c r="K9" s="286" t="s">
        <v>42</v>
      </c>
      <c r="L9" s="279" t="s">
        <v>6</v>
      </c>
      <c r="M9" s="279" t="s">
        <v>7</v>
      </c>
      <c r="N9" s="279" t="s">
        <v>8</v>
      </c>
      <c r="O9" s="279"/>
      <c r="P9" s="279" t="s">
        <v>9</v>
      </c>
      <c r="Q9" s="279"/>
      <c r="R9" s="279" t="s">
        <v>10</v>
      </c>
      <c r="S9" s="279" t="s">
        <v>11</v>
      </c>
      <c r="T9" s="279" t="s">
        <v>12</v>
      </c>
      <c r="U9" s="281" t="s">
        <v>102</v>
      </c>
      <c r="V9" s="18"/>
    </row>
    <row r="10" spans="1:22" s="1" customFormat="1" ht="15.75" thickBot="1" x14ac:dyDescent="0.3">
      <c r="A10" s="291"/>
      <c r="B10" s="291"/>
      <c r="C10" s="291"/>
      <c r="D10" s="292"/>
      <c r="E10" s="289"/>
      <c r="F10" s="289"/>
      <c r="G10" s="289"/>
      <c r="H10" s="289"/>
      <c r="I10" s="289"/>
      <c r="J10" s="289"/>
      <c r="K10" s="290"/>
      <c r="L10" s="289"/>
      <c r="M10" s="289"/>
      <c r="N10" s="175" t="s">
        <v>14</v>
      </c>
      <c r="O10" s="175" t="s">
        <v>15</v>
      </c>
      <c r="P10" s="175" t="s">
        <v>14</v>
      </c>
      <c r="Q10" s="175" t="s">
        <v>15</v>
      </c>
      <c r="R10" s="289"/>
      <c r="S10" s="289"/>
      <c r="T10" s="289"/>
      <c r="U10" s="288"/>
      <c r="V10" s="16"/>
    </row>
    <row r="11" spans="1:22" s="1" customFormat="1" x14ac:dyDescent="0.25">
      <c r="A11" s="177">
        <v>1</v>
      </c>
      <c r="B11" s="178" t="s">
        <v>85</v>
      </c>
      <c r="C11" s="178" t="s">
        <v>68</v>
      </c>
      <c r="D11" s="179">
        <v>9250464</v>
      </c>
      <c r="E11" s="180">
        <v>43848</v>
      </c>
      <c r="F11" s="181">
        <v>0.4375</v>
      </c>
      <c r="G11" s="180"/>
      <c r="H11" s="181">
        <v>0.75</v>
      </c>
      <c r="I11" s="182">
        <v>2679</v>
      </c>
      <c r="J11" s="178"/>
      <c r="K11" s="178" t="s">
        <v>43</v>
      </c>
      <c r="L11" s="178" t="s">
        <v>184</v>
      </c>
      <c r="M11" s="178" t="s">
        <v>109</v>
      </c>
      <c r="N11" s="182">
        <v>2145</v>
      </c>
      <c r="O11" s="182">
        <f t="shared" ref="O11:O12" si="0">N11+R11-S11</f>
        <v>2145</v>
      </c>
      <c r="P11" s="183">
        <f t="shared" ref="P11:P19" si="1">100%*N11/I11</f>
        <v>0.8006718924972005</v>
      </c>
      <c r="Q11" s="183">
        <f t="shared" ref="Q11:Q19" si="2">100%*O11/I11</f>
        <v>0.8006718924972005</v>
      </c>
      <c r="R11" s="182">
        <v>2</v>
      </c>
      <c r="S11" s="182">
        <v>2</v>
      </c>
      <c r="T11" s="182">
        <f t="shared" ref="T11:T12" si="3">N11-S11</f>
        <v>2143</v>
      </c>
      <c r="U11" s="184">
        <f t="shared" ref="U11:U12" si="4">N11+R11</f>
        <v>2147</v>
      </c>
      <c r="V11" s="16"/>
    </row>
    <row r="12" spans="1:22" s="1" customFormat="1" x14ac:dyDescent="0.25">
      <c r="A12" s="185">
        <v>2</v>
      </c>
      <c r="B12" s="186" t="s">
        <v>85</v>
      </c>
      <c r="C12" s="186" t="s">
        <v>68</v>
      </c>
      <c r="D12" s="187">
        <v>9250464</v>
      </c>
      <c r="E12" s="188">
        <v>43870</v>
      </c>
      <c r="F12" s="189">
        <v>0.4375</v>
      </c>
      <c r="G12" s="188"/>
      <c r="H12" s="189">
        <v>0.75</v>
      </c>
      <c r="I12" s="190">
        <v>2679</v>
      </c>
      <c r="J12" s="186"/>
      <c r="K12" s="186" t="s">
        <v>56</v>
      </c>
      <c r="L12" s="186" t="s">
        <v>184</v>
      </c>
      <c r="M12" s="186" t="s">
        <v>109</v>
      </c>
      <c r="N12" s="190">
        <v>2084</v>
      </c>
      <c r="O12" s="190">
        <f t="shared" si="0"/>
        <v>2088</v>
      </c>
      <c r="P12" s="191">
        <f t="shared" si="1"/>
        <v>0.77790220231429641</v>
      </c>
      <c r="Q12" s="191">
        <f t="shared" si="2"/>
        <v>0.77939529675251962</v>
      </c>
      <c r="R12" s="190">
        <v>5</v>
      </c>
      <c r="S12" s="190">
        <v>1</v>
      </c>
      <c r="T12" s="190">
        <f t="shared" si="3"/>
        <v>2083</v>
      </c>
      <c r="U12" s="192">
        <f t="shared" si="4"/>
        <v>2089</v>
      </c>
      <c r="V12" s="16"/>
    </row>
    <row r="13" spans="1:22" s="1" customFormat="1" x14ac:dyDescent="0.25">
      <c r="A13" s="193">
        <v>3</v>
      </c>
      <c r="B13" s="186" t="s">
        <v>85</v>
      </c>
      <c r="C13" s="186" t="s">
        <v>68</v>
      </c>
      <c r="D13" s="187">
        <v>9250464</v>
      </c>
      <c r="E13" s="188">
        <v>43892</v>
      </c>
      <c r="F13" s="189">
        <v>0.4375</v>
      </c>
      <c r="G13" s="188"/>
      <c r="H13" s="189">
        <v>0.75</v>
      </c>
      <c r="I13" s="190">
        <v>2679</v>
      </c>
      <c r="J13" s="186"/>
      <c r="K13" s="186" t="s">
        <v>56</v>
      </c>
      <c r="L13" s="186" t="s">
        <v>184</v>
      </c>
      <c r="M13" s="186" t="s">
        <v>192</v>
      </c>
      <c r="N13" s="190">
        <v>1581</v>
      </c>
      <c r="O13" s="190">
        <f t="shared" ref="O13:O14" si="5">N13+R13-S13</f>
        <v>1582</v>
      </c>
      <c r="P13" s="191">
        <f t="shared" si="1"/>
        <v>0.59014557670772672</v>
      </c>
      <c r="Q13" s="191">
        <f t="shared" si="2"/>
        <v>0.59051885031728257</v>
      </c>
      <c r="R13" s="190">
        <v>1</v>
      </c>
      <c r="S13" s="190">
        <v>0</v>
      </c>
      <c r="T13" s="190">
        <f t="shared" ref="T13:T19" si="6">N13-S13</f>
        <v>1581</v>
      </c>
      <c r="U13" s="192">
        <f t="shared" ref="U13:U19" si="7">N13+R13</f>
        <v>1582</v>
      </c>
      <c r="V13" s="16"/>
    </row>
    <row r="14" spans="1:22" s="1" customFormat="1" ht="15.75" thickBot="1" x14ac:dyDescent="0.3">
      <c r="A14" s="194">
        <v>4</v>
      </c>
      <c r="B14" s="195" t="s">
        <v>92</v>
      </c>
      <c r="C14" s="195" t="s">
        <v>126</v>
      </c>
      <c r="D14" s="196">
        <v>7218395</v>
      </c>
      <c r="E14" s="197">
        <v>43897</v>
      </c>
      <c r="F14" s="198">
        <v>0.25</v>
      </c>
      <c r="G14" s="197"/>
      <c r="H14" s="198">
        <v>0.79166666666666663</v>
      </c>
      <c r="I14" s="199">
        <v>536</v>
      </c>
      <c r="J14" s="195"/>
      <c r="K14" s="195" t="s">
        <v>43</v>
      </c>
      <c r="L14" s="195" t="s">
        <v>170</v>
      </c>
      <c r="M14" s="195" t="s">
        <v>193</v>
      </c>
      <c r="N14" s="199">
        <v>563</v>
      </c>
      <c r="O14" s="199">
        <f t="shared" si="5"/>
        <v>563</v>
      </c>
      <c r="P14" s="200">
        <f t="shared" si="1"/>
        <v>1.0503731343283582</v>
      </c>
      <c r="Q14" s="200">
        <f t="shared" si="2"/>
        <v>1.0503731343283582</v>
      </c>
      <c r="R14" s="199">
        <v>0</v>
      </c>
      <c r="S14" s="199">
        <v>0</v>
      </c>
      <c r="T14" s="199">
        <f t="shared" si="6"/>
        <v>563</v>
      </c>
      <c r="U14" s="201">
        <f t="shared" si="7"/>
        <v>563</v>
      </c>
      <c r="V14" s="16"/>
    </row>
    <row r="15" spans="1:22" s="1" customFormat="1" x14ac:dyDescent="0.25">
      <c r="A15" s="177">
        <v>5</v>
      </c>
      <c r="B15" s="178" t="s">
        <v>203</v>
      </c>
      <c r="C15" s="178" t="s">
        <v>209</v>
      </c>
      <c r="D15" s="179">
        <v>8716899</v>
      </c>
      <c r="E15" s="180">
        <v>44054</v>
      </c>
      <c r="F15" s="181">
        <v>0.45833333333333331</v>
      </c>
      <c r="G15" s="180"/>
      <c r="H15" s="181">
        <v>0.66666666666666663</v>
      </c>
      <c r="I15" s="182">
        <v>2005</v>
      </c>
      <c r="J15" s="178" t="s">
        <v>19</v>
      </c>
      <c r="K15" s="178" t="s">
        <v>19</v>
      </c>
      <c r="L15" s="178" t="s">
        <v>74</v>
      </c>
      <c r="M15" s="178" t="s">
        <v>208</v>
      </c>
      <c r="N15" s="182">
        <v>0</v>
      </c>
      <c r="O15" s="182">
        <v>0</v>
      </c>
      <c r="P15" s="183">
        <f t="shared" si="1"/>
        <v>0</v>
      </c>
      <c r="Q15" s="183">
        <f t="shared" si="2"/>
        <v>0</v>
      </c>
      <c r="R15" s="182">
        <v>0</v>
      </c>
      <c r="S15" s="182">
        <v>0</v>
      </c>
      <c r="T15" s="182">
        <f t="shared" si="6"/>
        <v>0</v>
      </c>
      <c r="U15" s="184">
        <f t="shared" si="7"/>
        <v>0</v>
      </c>
      <c r="V15" s="16"/>
    </row>
    <row r="16" spans="1:22" s="1" customFormat="1" x14ac:dyDescent="0.25">
      <c r="A16" s="193">
        <v>6</v>
      </c>
      <c r="B16" s="186" t="s">
        <v>99</v>
      </c>
      <c r="C16" s="186" t="s">
        <v>87</v>
      </c>
      <c r="D16" s="202">
        <v>9437866</v>
      </c>
      <c r="E16" s="188">
        <v>44063</v>
      </c>
      <c r="F16" s="189">
        <v>0.4375</v>
      </c>
      <c r="G16" s="188"/>
      <c r="H16" s="189">
        <v>0.60416666666666663</v>
      </c>
      <c r="I16" s="190">
        <v>608</v>
      </c>
      <c r="J16" s="186" t="s">
        <v>19</v>
      </c>
      <c r="K16" s="186" t="s">
        <v>19</v>
      </c>
      <c r="L16" s="186" t="s">
        <v>210</v>
      </c>
      <c r="M16" s="186" t="s">
        <v>67</v>
      </c>
      <c r="N16" s="190">
        <v>0</v>
      </c>
      <c r="O16" s="190">
        <v>0</v>
      </c>
      <c r="P16" s="191">
        <f t="shared" si="1"/>
        <v>0</v>
      </c>
      <c r="Q16" s="191">
        <f t="shared" si="2"/>
        <v>0</v>
      </c>
      <c r="R16" s="190">
        <v>0</v>
      </c>
      <c r="S16" s="190">
        <v>0</v>
      </c>
      <c r="T16" s="190">
        <f t="shared" si="6"/>
        <v>0</v>
      </c>
      <c r="U16" s="192">
        <f t="shared" si="7"/>
        <v>0</v>
      </c>
      <c r="V16" s="16"/>
    </row>
    <row r="17" spans="1:22" s="1" customFormat="1" x14ac:dyDescent="0.25">
      <c r="A17" s="193">
        <v>7</v>
      </c>
      <c r="B17" s="186" t="s">
        <v>204</v>
      </c>
      <c r="C17" s="186" t="s">
        <v>209</v>
      </c>
      <c r="D17" s="202">
        <v>8819512</v>
      </c>
      <c r="E17" s="188">
        <v>44076</v>
      </c>
      <c r="F17" s="189">
        <v>0.5</v>
      </c>
      <c r="G17" s="188"/>
      <c r="H17" s="189">
        <v>0.70833333333333337</v>
      </c>
      <c r="I17" s="190">
        <v>2767</v>
      </c>
      <c r="J17" s="186" t="s">
        <v>19</v>
      </c>
      <c r="K17" s="186" t="s">
        <v>19</v>
      </c>
      <c r="L17" s="186" t="s">
        <v>74</v>
      </c>
      <c r="M17" s="186" t="s">
        <v>208</v>
      </c>
      <c r="N17" s="190">
        <v>0</v>
      </c>
      <c r="O17" s="190">
        <v>0</v>
      </c>
      <c r="P17" s="191">
        <f t="shared" si="1"/>
        <v>0</v>
      </c>
      <c r="Q17" s="191">
        <f t="shared" si="2"/>
        <v>0</v>
      </c>
      <c r="R17" s="190">
        <v>0</v>
      </c>
      <c r="S17" s="190">
        <v>0</v>
      </c>
      <c r="T17" s="190">
        <f t="shared" si="6"/>
        <v>0</v>
      </c>
      <c r="U17" s="192">
        <f t="shared" si="7"/>
        <v>0</v>
      </c>
      <c r="V17" s="16"/>
    </row>
    <row r="18" spans="1:22" s="1" customFormat="1" x14ac:dyDescent="0.25">
      <c r="A18" s="193">
        <v>8</v>
      </c>
      <c r="B18" s="186" t="s">
        <v>198</v>
      </c>
      <c r="C18" s="186" t="s">
        <v>81</v>
      </c>
      <c r="D18" s="187">
        <v>9753208</v>
      </c>
      <c r="E18" s="188">
        <v>44085</v>
      </c>
      <c r="F18" s="189">
        <v>0.58333333333333337</v>
      </c>
      <c r="G18" s="188"/>
      <c r="H18" s="189" t="s">
        <v>205</v>
      </c>
      <c r="I18" s="190">
        <v>2794</v>
      </c>
      <c r="J18" s="186" t="s">
        <v>56</v>
      </c>
      <c r="K18" s="186"/>
      <c r="L18" s="186" t="s">
        <v>206</v>
      </c>
      <c r="M18" s="186" t="s">
        <v>193</v>
      </c>
      <c r="N18" s="190">
        <v>0</v>
      </c>
      <c r="O18" s="190">
        <v>687</v>
      </c>
      <c r="P18" s="191">
        <f t="shared" si="1"/>
        <v>0</v>
      </c>
      <c r="Q18" s="191">
        <f t="shared" si="2"/>
        <v>0.24588403722261989</v>
      </c>
      <c r="R18" s="190">
        <v>687</v>
      </c>
      <c r="S18" s="190">
        <v>0</v>
      </c>
      <c r="T18" s="190">
        <f t="shared" si="6"/>
        <v>0</v>
      </c>
      <c r="U18" s="192">
        <f t="shared" si="7"/>
        <v>687</v>
      </c>
      <c r="V18" s="16"/>
    </row>
    <row r="19" spans="1:22" s="1" customFormat="1" x14ac:dyDescent="0.25">
      <c r="A19" s="193">
        <v>9</v>
      </c>
      <c r="B19" s="186" t="s">
        <v>198</v>
      </c>
      <c r="C19" s="186" t="s">
        <v>81</v>
      </c>
      <c r="D19" s="187">
        <v>9753208</v>
      </c>
      <c r="E19" s="188">
        <v>44094</v>
      </c>
      <c r="F19" s="189">
        <v>0.25</v>
      </c>
      <c r="G19" s="188"/>
      <c r="H19" s="189">
        <v>0.91666666666666663</v>
      </c>
      <c r="I19" s="190">
        <v>2794</v>
      </c>
      <c r="J19" s="186" t="s">
        <v>43</v>
      </c>
      <c r="K19" s="186"/>
      <c r="L19" s="186" t="s">
        <v>207</v>
      </c>
      <c r="M19" s="186" t="s">
        <v>193</v>
      </c>
      <c r="N19" s="190">
        <v>674</v>
      </c>
      <c r="O19" s="190">
        <v>721</v>
      </c>
      <c r="P19" s="191">
        <f t="shared" si="1"/>
        <v>0.24123120973514675</v>
      </c>
      <c r="Q19" s="191">
        <f t="shared" si="2"/>
        <v>0.25805297065139587</v>
      </c>
      <c r="R19" s="190">
        <v>709</v>
      </c>
      <c r="S19" s="190">
        <v>662</v>
      </c>
      <c r="T19" s="190">
        <f t="shared" si="6"/>
        <v>12</v>
      </c>
      <c r="U19" s="192">
        <f t="shared" si="7"/>
        <v>1383</v>
      </c>
      <c r="V19" s="16"/>
    </row>
    <row r="20" spans="1:22" s="1" customFormat="1" x14ac:dyDescent="0.25">
      <c r="A20" s="193">
        <v>10</v>
      </c>
      <c r="B20" s="186" t="s">
        <v>203</v>
      </c>
      <c r="C20" s="186" t="s">
        <v>209</v>
      </c>
      <c r="D20" s="187">
        <v>8716899</v>
      </c>
      <c r="E20" s="188">
        <v>44098</v>
      </c>
      <c r="F20" s="189">
        <v>0.45833333333333331</v>
      </c>
      <c r="G20" s="188"/>
      <c r="H20" s="189">
        <v>0.66666666666666663</v>
      </c>
      <c r="I20" s="190">
        <v>2005</v>
      </c>
      <c r="J20" s="186" t="s">
        <v>19</v>
      </c>
      <c r="K20" s="186" t="s">
        <v>19</v>
      </c>
      <c r="L20" s="186" t="s">
        <v>74</v>
      </c>
      <c r="M20" s="186" t="s">
        <v>208</v>
      </c>
      <c r="N20" s="190">
        <v>0</v>
      </c>
      <c r="O20" s="190">
        <v>0</v>
      </c>
      <c r="P20" s="191">
        <f t="shared" ref="P20" si="8">100%*N20/I20</f>
        <v>0</v>
      </c>
      <c r="Q20" s="191">
        <f t="shared" ref="Q20" si="9">100%*O20/I20</f>
        <v>0</v>
      </c>
      <c r="R20" s="190">
        <v>0</v>
      </c>
      <c r="S20" s="190">
        <v>0</v>
      </c>
      <c r="T20" s="190">
        <f t="shared" ref="T20" si="10">N20-S20</f>
        <v>0</v>
      </c>
      <c r="U20" s="192">
        <f t="shared" ref="U20" si="11">N20+R20</f>
        <v>0</v>
      </c>
      <c r="V20" s="16"/>
    </row>
    <row r="21" spans="1:22" s="1" customFormat="1" ht="15.75" thickBot="1" x14ac:dyDescent="0.3">
      <c r="A21" s="194">
        <v>11</v>
      </c>
      <c r="B21" s="195" t="s">
        <v>198</v>
      </c>
      <c r="C21" s="195" t="s">
        <v>81</v>
      </c>
      <c r="D21" s="196">
        <v>9753208</v>
      </c>
      <c r="E21" s="197">
        <v>44101</v>
      </c>
      <c r="F21" s="198">
        <v>0.20833333333333334</v>
      </c>
      <c r="G21" s="197"/>
      <c r="H21" s="198">
        <v>0.91666666666666663</v>
      </c>
      <c r="I21" s="199">
        <v>2794</v>
      </c>
      <c r="J21" s="195" t="s">
        <v>43</v>
      </c>
      <c r="K21" s="195"/>
      <c r="L21" s="195" t="s">
        <v>207</v>
      </c>
      <c r="M21" s="195" t="s">
        <v>193</v>
      </c>
      <c r="N21" s="199">
        <v>721</v>
      </c>
      <c r="O21" s="199">
        <v>922</v>
      </c>
      <c r="P21" s="200">
        <f t="shared" ref="P21:P23" si="12">100%*N21/I21</f>
        <v>0.25805297065139587</v>
      </c>
      <c r="Q21" s="200">
        <f t="shared" ref="Q21:Q23" si="13">100%*O21/I21</f>
        <v>0.3299928418038654</v>
      </c>
      <c r="R21" s="199">
        <v>913</v>
      </c>
      <c r="S21" s="199">
        <v>712</v>
      </c>
      <c r="T21" s="199">
        <f t="shared" ref="T21:T23" si="14">N21-S21</f>
        <v>9</v>
      </c>
      <c r="U21" s="201">
        <f t="shared" ref="U21" si="15">N21+R21</f>
        <v>1634</v>
      </c>
      <c r="V21" s="16"/>
    </row>
    <row r="22" spans="1:22" s="1" customFormat="1" x14ac:dyDescent="0.25">
      <c r="A22" s="177">
        <v>12</v>
      </c>
      <c r="B22" s="178" t="s">
        <v>198</v>
      </c>
      <c r="C22" s="178" t="s">
        <v>81</v>
      </c>
      <c r="D22" s="179">
        <v>9753208</v>
      </c>
      <c r="E22" s="180">
        <v>44108</v>
      </c>
      <c r="F22" s="181">
        <v>0.20833333333333334</v>
      </c>
      <c r="G22" s="180"/>
      <c r="H22" s="181">
        <v>0.91666666666666663</v>
      </c>
      <c r="I22" s="182">
        <v>2794</v>
      </c>
      <c r="J22" s="178" t="s">
        <v>43</v>
      </c>
      <c r="K22" s="178"/>
      <c r="L22" s="178" t="s">
        <v>207</v>
      </c>
      <c r="M22" s="178" t="s">
        <v>193</v>
      </c>
      <c r="N22" s="182">
        <v>916</v>
      </c>
      <c r="O22" s="182">
        <v>878</v>
      </c>
      <c r="P22" s="183">
        <f t="shared" si="12"/>
        <v>0.32784538296349319</v>
      </c>
      <c r="Q22" s="183">
        <f t="shared" si="13"/>
        <v>0.31424481030780244</v>
      </c>
      <c r="R22" s="182">
        <v>869</v>
      </c>
      <c r="S22" s="182">
        <v>907</v>
      </c>
      <c r="T22" s="182">
        <f t="shared" si="14"/>
        <v>9</v>
      </c>
      <c r="U22" s="184">
        <f t="shared" ref="U22:U23" si="16">N22+R22</f>
        <v>1785</v>
      </c>
      <c r="V22" s="16"/>
    </row>
    <row r="23" spans="1:22" s="1" customFormat="1" x14ac:dyDescent="0.25">
      <c r="A23" s="193">
        <v>13</v>
      </c>
      <c r="B23" s="186" t="s">
        <v>201</v>
      </c>
      <c r="C23" s="186" t="s">
        <v>212</v>
      </c>
      <c r="D23" s="187">
        <v>9636888</v>
      </c>
      <c r="E23" s="188">
        <v>44111</v>
      </c>
      <c r="F23" s="189">
        <v>0.33333333333333331</v>
      </c>
      <c r="G23" s="188"/>
      <c r="H23" s="189">
        <v>0.70833333333333337</v>
      </c>
      <c r="I23" s="190">
        <v>4947</v>
      </c>
      <c r="J23" s="186"/>
      <c r="K23" s="186" t="s">
        <v>56</v>
      </c>
      <c r="L23" s="186" t="s">
        <v>192</v>
      </c>
      <c r="M23" s="186" t="s">
        <v>211</v>
      </c>
      <c r="N23" s="190">
        <v>617</v>
      </c>
      <c r="O23" s="190">
        <v>618</v>
      </c>
      <c r="P23" s="191">
        <f t="shared" si="12"/>
        <v>0.12472205376996159</v>
      </c>
      <c r="Q23" s="191">
        <f t="shared" si="13"/>
        <v>0.1249241964827168</v>
      </c>
      <c r="R23" s="190">
        <v>3</v>
      </c>
      <c r="S23" s="190">
        <v>2</v>
      </c>
      <c r="T23" s="190">
        <f t="shared" si="14"/>
        <v>615</v>
      </c>
      <c r="U23" s="192">
        <f t="shared" si="16"/>
        <v>620</v>
      </c>
      <c r="V23" s="16"/>
    </row>
    <row r="24" spans="1:22" s="1" customFormat="1" x14ac:dyDescent="0.25">
      <c r="A24" s="193">
        <v>14</v>
      </c>
      <c r="B24" s="186" t="s">
        <v>198</v>
      </c>
      <c r="C24" s="186" t="s">
        <v>81</v>
      </c>
      <c r="D24" s="187">
        <v>9753208</v>
      </c>
      <c r="E24" s="188">
        <v>44115</v>
      </c>
      <c r="F24" s="189">
        <v>0.20833333333333334</v>
      </c>
      <c r="G24" s="188"/>
      <c r="H24" s="189">
        <v>0.91666666666666663</v>
      </c>
      <c r="I24" s="190">
        <v>2794</v>
      </c>
      <c r="J24" s="186" t="s">
        <v>43</v>
      </c>
      <c r="K24" s="186"/>
      <c r="L24" s="186" t="s">
        <v>207</v>
      </c>
      <c r="M24" s="186" t="s">
        <v>193</v>
      </c>
      <c r="N24" s="190">
        <v>877</v>
      </c>
      <c r="O24" s="190">
        <v>695</v>
      </c>
      <c r="P24" s="191">
        <f t="shared" ref="P24:P26" si="17">100%*N24/I24</f>
        <v>0.31388690050107371</v>
      </c>
      <c r="Q24" s="191">
        <f t="shared" ref="Q24:Q26" si="18">100%*O24/I24</f>
        <v>0.24874731567644953</v>
      </c>
      <c r="R24" s="190">
        <v>689</v>
      </c>
      <c r="S24" s="190">
        <v>871</v>
      </c>
      <c r="T24" s="190">
        <f t="shared" ref="T24:T26" si="19">N24-S24</f>
        <v>6</v>
      </c>
      <c r="U24" s="192">
        <f t="shared" ref="U24:U26" si="20">N24+R24</f>
        <v>1566</v>
      </c>
      <c r="V24" s="16"/>
    </row>
    <row r="25" spans="1:22" s="1" customFormat="1" x14ac:dyDescent="0.25">
      <c r="A25" s="193">
        <v>15</v>
      </c>
      <c r="B25" s="186" t="s">
        <v>57</v>
      </c>
      <c r="C25" s="186" t="s">
        <v>212</v>
      </c>
      <c r="D25" s="187">
        <v>9398917</v>
      </c>
      <c r="E25" s="188">
        <v>44118</v>
      </c>
      <c r="F25" s="189">
        <v>0.29166666666666669</v>
      </c>
      <c r="G25" s="188"/>
      <c r="H25" s="189">
        <v>0.75</v>
      </c>
      <c r="I25" s="190">
        <v>2828</v>
      </c>
      <c r="J25" s="186"/>
      <c r="K25" s="186" t="s">
        <v>56</v>
      </c>
      <c r="L25" s="186" t="s">
        <v>193</v>
      </c>
      <c r="M25" s="186" t="s">
        <v>167</v>
      </c>
      <c r="N25" s="190">
        <v>347</v>
      </c>
      <c r="O25" s="190">
        <v>347</v>
      </c>
      <c r="P25" s="191">
        <f t="shared" si="17"/>
        <v>0.12270155586987271</v>
      </c>
      <c r="Q25" s="191">
        <f t="shared" si="18"/>
        <v>0.12270155586987271</v>
      </c>
      <c r="R25" s="190">
        <v>0</v>
      </c>
      <c r="S25" s="190">
        <v>0</v>
      </c>
      <c r="T25" s="190">
        <f t="shared" si="19"/>
        <v>347</v>
      </c>
      <c r="U25" s="192">
        <f t="shared" si="20"/>
        <v>347</v>
      </c>
      <c r="V25" s="16"/>
    </row>
    <row r="26" spans="1:22" s="1" customFormat="1" x14ac:dyDescent="0.25">
      <c r="A26" s="193">
        <v>16</v>
      </c>
      <c r="B26" s="186" t="s">
        <v>198</v>
      </c>
      <c r="C26" s="186" t="s">
        <v>81</v>
      </c>
      <c r="D26" s="187">
        <v>9753208</v>
      </c>
      <c r="E26" s="188">
        <v>44122</v>
      </c>
      <c r="F26" s="189">
        <v>0.33333333333333331</v>
      </c>
      <c r="G26" s="188"/>
      <c r="H26" s="189">
        <v>1</v>
      </c>
      <c r="I26" s="190">
        <v>2794</v>
      </c>
      <c r="J26" s="186" t="s">
        <v>56</v>
      </c>
      <c r="K26" s="186"/>
      <c r="L26" s="186" t="s">
        <v>207</v>
      </c>
      <c r="M26" s="186" t="s">
        <v>193</v>
      </c>
      <c r="N26" s="190">
        <v>698</v>
      </c>
      <c r="O26" s="190">
        <v>716</v>
      </c>
      <c r="P26" s="191">
        <f t="shared" si="17"/>
        <v>0.24982104509663564</v>
      </c>
      <c r="Q26" s="191">
        <f t="shared" si="18"/>
        <v>0.25626342161775234</v>
      </c>
      <c r="R26" s="190">
        <v>703</v>
      </c>
      <c r="S26" s="190">
        <v>685</v>
      </c>
      <c r="T26" s="190">
        <f t="shared" si="19"/>
        <v>13</v>
      </c>
      <c r="U26" s="192">
        <f t="shared" si="20"/>
        <v>1401</v>
      </c>
      <c r="V26" s="16"/>
    </row>
    <row r="27" spans="1:22" s="1" customFormat="1" x14ac:dyDescent="0.25">
      <c r="A27" s="193">
        <v>17</v>
      </c>
      <c r="B27" s="186" t="s">
        <v>57</v>
      </c>
      <c r="C27" s="186" t="s">
        <v>212</v>
      </c>
      <c r="D27" s="187">
        <v>9398917</v>
      </c>
      <c r="E27" s="188">
        <v>44125</v>
      </c>
      <c r="F27" s="189">
        <v>0.29166666666666669</v>
      </c>
      <c r="G27" s="188"/>
      <c r="H27" s="189">
        <v>0.75</v>
      </c>
      <c r="I27" s="190">
        <v>2828</v>
      </c>
      <c r="J27" s="186"/>
      <c r="K27" s="186" t="s">
        <v>56</v>
      </c>
      <c r="L27" s="186" t="s">
        <v>193</v>
      </c>
      <c r="M27" s="186" t="s">
        <v>167</v>
      </c>
      <c r="N27" s="190">
        <v>236</v>
      </c>
      <c r="O27" s="190">
        <v>236</v>
      </c>
      <c r="P27" s="191">
        <f t="shared" ref="P27:P28" si="21">100%*N27/I27</f>
        <v>8.3451202263083446E-2</v>
      </c>
      <c r="Q27" s="191">
        <f t="shared" ref="Q27:Q28" si="22">100%*O27/I27</f>
        <v>8.3451202263083446E-2</v>
      </c>
      <c r="R27" s="190">
        <v>0</v>
      </c>
      <c r="S27" s="190">
        <v>0</v>
      </c>
      <c r="T27" s="190">
        <f t="shared" ref="T27:T28" si="23">N27-S27</f>
        <v>236</v>
      </c>
      <c r="U27" s="192">
        <f t="shared" ref="U27:U28" si="24">N27+R27</f>
        <v>236</v>
      </c>
      <c r="V27" s="16"/>
    </row>
    <row r="28" spans="1:22" s="1" customFormat="1" x14ac:dyDescent="0.25">
      <c r="A28" s="193">
        <v>18</v>
      </c>
      <c r="B28" s="186" t="s">
        <v>198</v>
      </c>
      <c r="C28" s="186" t="s">
        <v>81</v>
      </c>
      <c r="D28" s="187">
        <v>9753208</v>
      </c>
      <c r="E28" s="188">
        <v>44129</v>
      </c>
      <c r="F28" s="189">
        <v>0.20833333333333334</v>
      </c>
      <c r="G28" s="188"/>
      <c r="H28" s="189">
        <v>0.91666666666666663</v>
      </c>
      <c r="I28" s="190">
        <v>2794</v>
      </c>
      <c r="J28" s="186" t="s">
        <v>56</v>
      </c>
      <c r="K28" s="186"/>
      <c r="L28" s="186" t="s">
        <v>207</v>
      </c>
      <c r="M28" s="186" t="s">
        <v>193</v>
      </c>
      <c r="N28" s="190">
        <v>715</v>
      </c>
      <c r="O28" s="190">
        <v>425</v>
      </c>
      <c r="P28" s="191">
        <f t="shared" si="21"/>
        <v>0.25590551181102361</v>
      </c>
      <c r="Q28" s="191">
        <f t="shared" si="22"/>
        <v>0.15211166785969935</v>
      </c>
      <c r="R28" s="190">
        <v>418</v>
      </c>
      <c r="S28" s="190">
        <v>708</v>
      </c>
      <c r="T28" s="190">
        <f t="shared" si="23"/>
        <v>7</v>
      </c>
      <c r="U28" s="192">
        <f t="shared" si="24"/>
        <v>1133</v>
      </c>
      <c r="V28" s="16"/>
    </row>
    <row r="29" spans="1:22" s="1" customFormat="1" x14ac:dyDescent="0.25">
      <c r="A29" s="193">
        <v>19</v>
      </c>
      <c r="B29" s="186" t="s">
        <v>57</v>
      </c>
      <c r="C29" s="186" t="s">
        <v>212</v>
      </c>
      <c r="D29" s="187">
        <v>9398917</v>
      </c>
      <c r="E29" s="188">
        <v>44131</v>
      </c>
      <c r="F29" s="189">
        <v>0.29166666666666669</v>
      </c>
      <c r="G29" s="188"/>
      <c r="H29" s="189">
        <v>0.70833333333333337</v>
      </c>
      <c r="I29" s="190">
        <v>2828</v>
      </c>
      <c r="J29" s="186"/>
      <c r="K29" s="186" t="s">
        <v>56</v>
      </c>
      <c r="L29" s="186" t="s">
        <v>214</v>
      </c>
      <c r="M29" s="186" t="s">
        <v>193</v>
      </c>
      <c r="N29" s="190">
        <v>159</v>
      </c>
      <c r="O29" s="190">
        <v>159</v>
      </c>
      <c r="P29" s="191">
        <f t="shared" ref="P29:P30" si="25">100%*N29/I29</f>
        <v>5.6223479490806222E-2</v>
      </c>
      <c r="Q29" s="191">
        <f t="shared" ref="Q29:Q30" si="26">100%*O29/I29</f>
        <v>5.6223479490806222E-2</v>
      </c>
      <c r="R29" s="190">
        <v>0</v>
      </c>
      <c r="S29" s="190">
        <v>0</v>
      </c>
      <c r="T29" s="190">
        <f t="shared" ref="T29:T30" si="27">N29-S29</f>
        <v>159</v>
      </c>
      <c r="U29" s="192">
        <f t="shared" ref="U29:U30" si="28">N29+R29</f>
        <v>159</v>
      </c>
      <c r="V29" s="16"/>
    </row>
    <row r="30" spans="1:22" s="1" customFormat="1" x14ac:dyDescent="0.25">
      <c r="A30" s="193">
        <v>20</v>
      </c>
      <c r="B30" s="186" t="s">
        <v>198</v>
      </c>
      <c r="C30" s="186" t="s">
        <v>81</v>
      </c>
      <c r="D30" s="187">
        <v>9753208</v>
      </c>
      <c r="E30" s="188">
        <v>44136</v>
      </c>
      <c r="F30" s="189">
        <v>0.20833333333333334</v>
      </c>
      <c r="G30" s="188"/>
      <c r="H30" s="189">
        <v>0.91666666666666663</v>
      </c>
      <c r="I30" s="190">
        <v>2794</v>
      </c>
      <c r="J30" s="186" t="s">
        <v>56</v>
      </c>
      <c r="K30" s="186"/>
      <c r="L30" s="186" t="s">
        <v>207</v>
      </c>
      <c r="M30" s="186" t="s">
        <v>193</v>
      </c>
      <c r="N30" s="190">
        <v>425</v>
      </c>
      <c r="O30" s="190">
        <v>512</v>
      </c>
      <c r="P30" s="191">
        <f t="shared" si="25"/>
        <v>0.15211166785969935</v>
      </c>
      <c r="Q30" s="191">
        <f t="shared" si="26"/>
        <v>0.18324982104509663</v>
      </c>
      <c r="R30" s="190">
        <v>468</v>
      </c>
      <c r="S30" s="190">
        <v>381</v>
      </c>
      <c r="T30" s="190">
        <f t="shared" si="27"/>
        <v>44</v>
      </c>
      <c r="U30" s="192">
        <f t="shared" si="28"/>
        <v>893</v>
      </c>
      <c r="V30" s="16"/>
    </row>
    <row r="31" spans="1:22" s="1" customFormat="1" x14ac:dyDescent="0.25">
      <c r="A31" s="194">
        <v>21</v>
      </c>
      <c r="B31" s="186" t="s">
        <v>57</v>
      </c>
      <c r="C31" s="186" t="s">
        <v>212</v>
      </c>
      <c r="D31" s="187">
        <v>9398917</v>
      </c>
      <c r="E31" s="188">
        <v>44138</v>
      </c>
      <c r="F31" s="189">
        <v>0.29166666666666669</v>
      </c>
      <c r="G31" s="188"/>
      <c r="H31" s="189">
        <v>0.75</v>
      </c>
      <c r="I31" s="190">
        <v>2828</v>
      </c>
      <c r="J31" s="186"/>
      <c r="K31" s="186" t="s">
        <v>56</v>
      </c>
      <c r="L31" s="186" t="s">
        <v>184</v>
      </c>
      <c r="M31" s="186" t="s">
        <v>193</v>
      </c>
      <c r="N31" s="190">
        <v>190</v>
      </c>
      <c r="O31" s="190">
        <v>190</v>
      </c>
      <c r="P31" s="191">
        <f t="shared" ref="P31:P33" si="29">100%*N31/I31</f>
        <v>6.7185289957567187E-2</v>
      </c>
      <c r="Q31" s="191">
        <f t="shared" ref="Q31:Q33" si="30">100%*O31/I31</f>
        <v>6.7185289957567187E-2</v>
      </c>
      <c r="R31" s="190">
        <v>0</v>
      </c>
      <c r="S31" s="190">
        <v>0</v>
      </c>
      <c r="T31" s="190">
        <f t="shared" ref="T31:T33" si="31">N31-S31</f>
        <v>190</v>
      </c>
      <c r="U31" s="192">
        <f t="shared" ref="U31:U33" si="32">N31+R31</f>
        <v>190</v>
      </c>
      <c r="V31" s="16"/>
    </row>
    <row r="32" spans="1:22" s="1" customFormat="1" x14ac:dyDescent="0.25">
      <c r="A32" s="194">
        <v>22</v>
      </c>
      <c r="B32" s="186" t="s">
        <v>204</v>
      </c>
      <c r="C32" s="186" t="s">
        <v>209</v>
      </c>
      <c r="D32" s="202">
        <v>8819512</v>
      </c>
      <c r="E32" s="188">
        <v>44139</v>
      </c>
      <c r="F32" s="189">
        <v>0.5</v>
      </c>
      <c r="G32" s="188"/>
      <c r="H32" s="189">
        <v>0.70833333333333337</v>
      </c>
      <c r="I32" s="190">
        <v>2767</v>
      </c>
      <c r="J32" s="186" t="s">
        <v>19</v>
      </c>
      <c r="K32" s="186" t="s">
        <v>19</v>
      </c>
      <c r="L32" s="186" t="s">
        <v>74</v>
      </c>
      <c r="M32" s="186" t="s">
        <v>208</v>
      </c>
      <c r="N32" s="190">
        <v>0</v>
      </c>
      <c r="O32" s="190">
        <v>0</v>
      </c>
      <c r="P32" s="191">
        <f t="shared" si="29"/>
        <v>0</v>
      </c>
      <c r="Q32" s="191">
        <f t="shared" si="30"/>
        <v>0</v>
      </c>
      <c r="R32" s="190">
        <v>0</v>
      </c>
      <c r="S32" s="190">
        <v>0</v>
      </c>
      <c r="T32" s="190">
        <f t="shared" si="31"/>
        <v>0</v>
      </c>
      <c r="U32" s="192">
        <f t="shared" si="32"/>
        <v>0</v>
      </c>
      <c r="V32" s="16"/>
    </row>
    <row r="33" spans="1:22" s="1" customFormat="1" x14ac:dyDescent="0.25">
      <c r="A33" s="194">
        <v>23</v>
      </c>
      <c r="B33" s="186" t="s">
        <v>198</v>
      </c>
      <c r="C33" s="186" t="s">
        <v>81</v>
      </c>
      <c r="D33" s="187">
        <v>9753208</v>
      </c>
      <c r="E33" s="188">
        <v>44143</v>
      </c>
      <c r="F33" s="189">
        <v>0.20833333333333334</v>
      </c>
      <c r="G33" s="188"/>
      <c r="H33" s="189">
        <v>0.91666666666666663</v>
      </c>
      <c r="I33" s="190">
        <v>2794</v>
      </c>
      <c r="J33" s="186" t="s">
        <v>56</v>
      </c>
      <c r="K33" s="186"/>
      <c r="L33" s="186" t="s">
        <v>207</v>
      </c>
      <c r="M33" s="186" t="s">
        <v>193</v>
      </c>
      <c r="N33" s="190">
        <v>512</v>
      </c>
      <c r="O33" s="190">
        <v>544</v>
      </c>
      <c r="P33" s="191">
        <f t="shared" si="29"/>
        <v>0.18324982104509663</v>
      </c>
      <c r="Q33" s="191">
        <f t="shared" si="30"/>
        <v>0.19470293486041518</v>
      </c>
      <c r="R33" s="190">
        <v>527</v>
      </c>
      <c r="S33" s="190">
        <v>495</v>
      </c>
      <c r="T33" s="190">
        <f t="shared" si="31"/>
        <v>17</v>
      </c>
      <c r="U33" s="192">
        <f t="shared" si="32"/>
        <v>1039</v>
      </c>
      <c r="V33" s="16"/>
    </row>
    <row r="34" spans="1:22" s="1" customFormat="1" ht="15.75" thickBot="1" x14ac:dyDescent="0.3">
      <c r="A34" s="203">
        <v>24</v>
      </c>
      <c r="B34" s="204" t="s">
        <v>198</v>
      </c>
      <c r="C34" s="204" t="s">
        <v>81</v>
      </c>
      <c r="D34" s="205">
        <v>9753208</v>
      </c>
      <c r="E34" s="206">
        <v>44149</v>
      </c>
      <c r="F34" s="207">
        <v>0.20833333333333334</v>
      </c>
      <c r="G34" s="206"/>
      <c r="H34" s="207">
        <v>0.8125</v>
      </c>
      <c r="I34" s="208">
        <v>2794</v>
      </c>
      <c r="J34" s="204" t="s">
        <v>56</v>
      </c>
      <c r="K34" s="204"/>
      <c r="L34" s="204" t="s">
        <v>193</v>
      </c>
      <c r="M34" s="204" t="s">
        <v>215</v>
      </c>
      <c r="N34" s="208">
        <v>544</v>
      </c>
      <c r="O34" s="208">
        <v>1</v>
      </c>
      <c r="P34" s="209">
        <f t="shared" ref="P34" si="33">100%*N34/I34</f>
        <v>0.19470293486041518</v>
      </c>
      <c r="Q34" s="209">
        <f t="shared" ref="Q34" si="34">100%*O34/I34</f>
        <v>3.5790980672870435E-4</v>
      </c>
      <c r="R34" s="208">
        <v>0</v>
      </c>
      <c r="S34" s="208">
        <v>543</v>
      </c>
      <c r="T34" s="208">
        <f t="shared" ref="T34" si="35">N34-S34</f>
        <v>1</v>
      </c>
      <c r="U34" s="210">
        <f t="shared" ref="U34" si="36">N34+R34</f>
        <v>544</v>
      </c>
      <c r="V34" s="16"/>
    </row>
    <row r="35" spans="1:22" x14ac:dyDescent="0.25">
      <c r="A35" s="26"/>
      <c r="B35" s="94"/>
      <c r="C35" s="94"/>
      <c r="D35" s="95"/>
      <c r="E35" s="6"/>
      <c r="F35" s="96"/>
      <c r="G35" s="6"/>
      <c r="H35" s="96"/>
      <c r="I35" s="97"/>
      <c r="J35" s="94"/>
      <c r="K35" s="94"/>
      <c r="L35" s="94"/>
      <c r="M35" s="94"/>
      <c r="N35" s="98"/>
      <c r="O35" s="97"/>
      <c r="P35" s="100"/>
      <c r="Q35" s="100"/>
      <c r="R35" s="97"/>
      <c r="S35" s="97"/>
      <c r="T35" s="98"/>
      <c r="U35" s="98"/>
      <c r="V35"/>
    </row>
    <row r="36" spans="1:22" x14ac:dyDescent="0.25">
      <c r="A36" s="26"/>
      <c r="B36" s="94"/>
      <c r="C36" s="94"/>
      <c r="D36" s="95"/>
      <c r="E36" s="6"/>
      <c r="F36" s="96"/>
      <c r="G36" s="6"/>
      <c r="H36" s="96"/>
      <c r="I36" s="97"/>
      <c r="J36" s="94"/>
      <c r="K36" s="94"/>
      <c r="L36" s="94"/>
      <c r="M36" s="94"/>
      <c r="N36" s="98"/>
      <c r="O36" s="97"/>
      <c r="P36" s="100"/>
      <c r="Q36" s="100"/>
      <c r="R36" s="97"/>
      <c r="S36" s="97"/>
      <c r="T36" s="98"/>
      <c r="U36" s="98"/>
      <c r="V36"/>
    </row>
    <row r="37" spans="1:22" ht="15.75" thickBot="1" x14ac:dyDescent="0.3">
      <c r="A37" s="26"/>
      <c r="B37" s="94"/>
      <c r="C37" s="94"/>
      <c r="D37" s="95"/>
      <c r="E37" s="6"/>
      <c r="F37" s="96"/>
      <c r="G37" s="6"/>
      <c r="H37" s="96"/>
      <c r="I37" s="97"/>
      <c r="J37" s="94"/>
      <c r="K37" s="94"/>
      <c r="L37" s="94"/>
      <c r="M37" s="94"/>
      <c r="N37" s="98"/>
      <c r="O37" s="97"/>
      <c r="P37" s="100"/>
      <c r="Q37" s="100"/>
      <c r="R37" s="97"/>
      <c r="S37" s="97"/>
      <c r="T37" s="98"/>
      <c r="U37" s="98"/>
      <c r="V37"/>
    </row>
    <row r="38" spans="1:22" ht="16.5" thickTop="1" thickBot="1" x14ac:dyDescent="0.3">
      <c r="M38" s="20" t="s">
        <v>69</v>
      </c>
      <c r="N38" s="176">
        <f>SUM(N11:N34)</f>
        <v>14004</v>
      </c>
      <c r="O38" s="176">
        <f>SUM(O11:O34)</f>
        <v>14029</v>
      </c>
      <c r="P38" s="176"/>
      <c r="Q38" s="176"/>
      <c r="R38" s="176">
        <f>SUM(R11:R34)</f>
        <v>5994</v>
      </c>
      <c r="S38" s="176">
        <f>SUM(S11:S34)</f>
        <v>5969</v>
      </c>
      <c r="T38" s="176">
        <f>SUM(T11:T34)</f>
        <v>8035</v>
      </c>
      <c r="U38" s="176">
        <f>SUM(U11:U34)</f>
        <v>19998</v>
      </c>
    </row>
    <row r="39" spans="1:22" ht="15.75" thickTop="1" x14ac:dyDescent="0.25">
      <c r="V39" s="17" t="s">
        <v>213</v>
      </c>
    </row>
  </sheetData>
  <autoFilter ref="C7:C39" xr:uid="{82942340-ED28-4978-9679-10A22E38A904}"/>
  <mergeCells count="20">
    <mergeCell ref="A7:G7"/>
    <mergeCell ref="A9:A10"/>
    <mergeCell ref="B9:B10"/>
    <mergeCell ref="C9:C10"/>
    <mergeCell ref="D9:D10"/>
    <mergeCell ref="E9:E10"/>
    <mergeCell ref="F9:F10"/>
    <mergeCell ref="G9:G10"/>
    <mergeCell ref="U9:U10"/>
    <mergeCell ref="H9:H10"/>
    <mergeCell ref="I9:I10"/>
    <mergeCell ref="J9:J10"/>
    <mergeCell ref="K9:K10"/>
    <mergeCell ref="L9:L10"/>
    <mergeCell ref="M9:M10"/>
    <mergeCell ref="N9:O9"/>
    <mergeCell ref="P9:Q9"/>
    <mergeCell ref="R9:R10"/>
    <mergeCell ref="S9:S10"/>
    <mergeCell ref="T9:T10"/>
  </mergeCells>
  <pageMargins left="0.25" right="0.25" top="0.75" bottom="0.75" header="0.3" footer="0.3"/>
  <pageSetup paperSize="8"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2442-81B6-4D83-91BA-4CC6EBC6D266}">
  <sheetPr>
    <pageSetUpPr fitToPage="1"/>
  </sheetPr>
  <dimension ref="A7:V124"/>
  <sheetViews>
    <sheetView tabSelected="1" zoomScale="85" zoomScaleNormal="85" workbookViewId="0">
      <pane ySplit="10" topLeftCell="A11" activePane="bottomLeft" state="frozen"/>
      <selection pane="bottomLeft" activeCell="X20" sqref="X20"/>
    </sheetView>
  </sheetViews>
  <sheetFormatPr defaultRowHeight="15" x14ac:dyDescent="0.25"/>
  <cols>
    <col min="1" max="1" width="7.42578125" style="19" customWidth="1"/>
    <col min="2" max="2" width="21.85546875" customWidth="1"/>
    <col min="3" max="3" width="29.140625" customWidth="1"/>
    <col min="4" max="4" width="12.5703125" bestFit="1" customWidth="1"/>
    <col min="5" max="5" width="14.42578125" customWidth="1"/>
    <col min="6" max="6" width="11.42578125" bestFit="1" customWidth="1"/>
    <col min="7" max="7" width="12.5703125" customWidth="1"/>
    <col min="8" max="8" width="12.5703125" bestFit="1" customWidth="1"/>
    <col min="9" max="9" width="15.140625" customWidth="1"/>
    <col min="10" max="10" width="10.42578125" style="14" bestFit="1" customWidth="1"/>
    <col min="11" max="11" width="10.42578125" style="14" customWidth="1"/>
    <col min="12" max="12" width="17" customWidth="1"/>
    <col min="13" max="13" width="14.5703125" customWidth="1"/>
    <col min="14" max="14" width="12.140625" style="14" customWidth="1"/>
    <col min="15" max="15" width="11.7109375" customWidth="1"/>
    <col min="16" max="16" width="10" customWidth="1"/>
    <col min="17" max="17" width="11.7109375" bestFit="1" customWidth="1"/>
    <col min="18" max="18" width="16.42578125" style="14" customWidth="1"/>
    <col min="19" max="19" width="17.7109375" style="14" customWidth="1"/>
    <col min="20" max="21" width="11.42578125" customWidth="1"/>
    <col min="22" max="22" width="9.140625" style="17"/>
  </cols>
  <sheetData>
    <row r="7" spans="1:22" ht="18.75" x14ac:dyDescent="0.3">
      <c r="A7" s="272" t="s">
        <v>216</v>
      </c>
      <c r="B7" s="272"/>
      <c r="C7" s="272"/>
      <c r="D7" s="272"/>
      <c r="E7" s="272"/>
      <c r="F7" s="272"/>
      <c r="G7" s="272"/>
    </row>
    <row r="8" spans="1:22" ht="15.75" thickBot="1" x14ac:dyDescent="0.3"/>
    <row r="9" spans="1:22" s="2" customFormat="1" ht="66.75" customHeight="1" x14ac:dyDescent="0.25">
      <c r="A9" s="283" t="s">
        <v>16</v>
      </c>
      <c r="B9" s="283" t="s">
        <v>0</v>
      </c>
      <c r="C9" s="283" t="s">
        <v>1</v>
      </c>
      <c r="D9" s="284" t="s">
        <v>2</v>
      </c>
      <c r="E9" s="279" t="s">
        <v>13</v>
      </c>
      <c r="F9" s="279" t="s">
        <v>3</v>
      </c>
      <c r="G9" s="279" t="s">
        <v>4</v>
      </c>
      <c r="H9" s="279" t="s">
        <v>18</v>
      </c>
      <c r="I9" s="279" t="s">
        <v>32</v>
      </c>
      <c r="J9" s="279" t="s">
        <v>5</v>
      </c>
      <c r="K9" s="286" t="s">
        <v>42</v>
      </c>
      <c r="L9" s="279" t="s">
        <v>6</v>
      </c>
      <c r="M9" s="279" t="s">
        <v>7</v>
      </c>
      <c r="N9" s="279" t="s">
        <v>8</v>
      </c>
      <c r="O9" s="279"/>
      <c r="P9" s="279" t="s">
        <v>9</v>
      </c>
      <c r="Q9" s="279"/>
      <c r="R9" s="279" t="s">
        <v>10</v>
      </c>
      <c r="S9" s="279" t="s">
        <v>11</v>
      </c>
      <c r="T9" s="279" t="s">
        <v>12</v>
      </c>
      <c r="U9" s="281" t="s">
        <v>102</v>
      </c>
      <c r="V9" s="18"/>
    </row>
    <row r="10" spans="1:22" s="1" customFormat="1" ht="15.75" thickBot="1" x14ac:dyDescent="0.3">
      <c r="A10" s="291"/>
      <c r="B10" s="291"/>
      <c r="C10" s="291"/>
      <c r="D10" s="292"/>
      <c r="E10" s="289"/>
      <c r="F10" s="289"/>
      <c r="G10" s="289"/>
      <c r="H10" s="289"/>
      <c r="I10" s="289"/>
      <c r="J10" s="289"/>
      <c r="K10" s="290"/>
      <c r="L10" s="289"/>
      <c r="M10" s="289"/>
      <c r="N10" s="211" t="s">
        <v>14</v>
      </c>
      <c r="O10" s="211" t="s">
        <v>15</v>
      </c>
      <c r="P10" s="211" t="s">
        <v>14</v>
      </c>
      <c r="Q10" s="211" t="s">
        <v>15</v>
      </c>
      <c r="R10" s="289"/>
      <c r="S10" s="289"/>
      <c r="T10" s="289"/>
      <c r="U10" s="288"/>
      <c r="V10" s="16"/>
    </row>
    <row r="11" spans="1:22" s="1" customFormat="1" ht="15.75" thickTop="1" x14ac:dyDescent="0.25">
      <c r="A11" s="212">
        <v>1</v>
      </c>
      <c r="B11" s="213" t="s">
        <v>197</v>
      </c>
      <c r="C11" s="213" t="s">
        <v>81</v>
      </c>
      <c r="D11" s="214">
        <v>9753193</v>
      </c>
      <c r="E11" s="215">
        <v>44327</v>
      </c>
      <c r="F11" s="216">
        <v>0.75</v>
      </c>
      <c r="G11" s="215">
        <v>44330</v>
      </c>
      <c r="H11" s="216" t="s">
        <v>217</v>
      </c>
      <c r="I11" s="217">
        <v>2794</v>
      </c>
      <c r="J11" s="213" t="s">
        <v>43</v>
      </c>
      <c r="K11" s="213"/>
      <c r="L11" s="213" t="s">
        <v>167</v>
      </c>
      <c r="M11" s="213" t="s">
        <v>192</v>
      </c>
      <c r="N11" s="217">
        <v>0</v>
      </c>
      <c r="O11" s="217">
        <v>967</v>
      </c>
      <c r="P11" s="218">
        <f t="shared" ref="P11:P29" si="0">100%*N11/I11</f>
        <v>0</v>
      </c>
      <c r="Q11" s="218">
        <f t="shared" ref="Q11:Q29" si="1">100%*O11/I11</f>
        <v>0.34609878310665715</v>
      </c>
      <c r="R11" s="217">
        <v>967</v>
      </c>
      <c r="S11" s="217">
        <v>0</v>
      </c>
      <c r="T11" s="217">
        <f t="shared" ref="T11:T29" si="2">N11-S11</f>
        <v>0</v>
      </c>
      <c r="U11" s="219">
        <f t="shared" ref="U11:U29" si="3">N11+R11</f>
        <v>967</v>
      </c>
      <c r="V11" s="16"/>
    </row>
    <row r="12" spans="1:22" s="1" customFormat="1" x14ac:dyDescent="0.25">
      <c r="A12" s="237">
        <v>2</v>
      </c>
      <c r="B12" s="186" t="s">
        <v>197</v>
      </c>
      <c r="C12" s="186" t="s">
        <v>81</v>
      </c>
      <c r="D12" s="187">
        <v>9753193</v>
      </c>
      <c r="E12" s="188">
        <v>44337</v>
      </c>
      <c r="F12" s="189">
        <v>0.25</v>
      </c>
      <c r="G12" s="188">
        <v>44337</v>
      </c>
      <c r="H12" s="189">
        <v>0.91666666666666663</v>
      </c>
      <c r="I12" s="190">
        <v>2794</v>
      </c>
      <c r="J12" s="186" t="s">
        <v>43</v>
      </c>
      <c r="K12" s="186"/>
      <c r="L12" s="186" t="s">
        <v>208</v>
      </c>
      <c r="M12" s="186" t="s">
        <v>207</v>
      </c>
      <c r="N12" s="190">
        <v>949</v>
      </c>
      <c r="O12" s="190">
        <v>1318</v>
      </c>
      <c r="P12" s="191">
        <f t="shared" si="0"/>
        <v>0.33965640658554047</v>
      </c>
      <c r="Q12" s="191">
        <f t="shared" si="1"/>
        <v>0.47172512526843235</v>
      </c>
      <c r="R12" s="190">
        <v>1022</v>
      </c>
      <c r="S12" s="190">
        <v>653</v>
      </c>
      <c r="T12" s="190">
        <f t="shared" si="2"/>
        <v>296</v>
      </c>
      <c r="U12" s="220">
        <f t="shared" si="3"/>
        <v>1971</v>
      </c>
      <c r="V12" s="16"/>
    </row>
    <row r="13" spans="1:22" s="1" customFormat="1" x14ac:dyDescent="0.25">
      <c r="A13" s="237">
        <v>3</v>
      </c>
      <c r="B13" s="186" t="s">
        <v>46</v>
      </c>
      <c r="C13" s="186" t="s">
        <v>51</v>
      </c>
      <c r="D13" s="187">
        <v>9616230</v>
      </c>
      <c r="E13" s="188">
        <v>44338</v>
      </c>
      <c r="F13" s="189">
        <v>0.20833333333333334</v>
      </c>
      <c r="G13" s="188">
        <v>44339</v>
      </c>
      <c r="H13" s="189" t="s">
        <v>218</v>
      </c>
      <c r="I13" s="190">
        <v>544</v>
      </c>
      <c r="J13" s="186" t="s">
        <v>43</v>
      </c>
      <c r="K13" s="186"/>
      <c r="L13" s="186" t="s">
        <v>219</v>
      </c>
      <c r="M13" s="186" t="s">
        <v>207</v>
      </c>
      <c r="N13" s="190">
        <v>221</v>
      </c>
      <c r="O13" s="190">
        <v>316</v>
      </c>
      <c r="P13" s="191">
        <f t="shared" si="0"/>
        <v>0.40625</v>
      </c>
      <c r="Q13" s="191">
        <f t="shared" si="1"/>
        <v>0.58088235294117652</v>
      </c>
      <c r="R13" s="190">
        <v>253</v>
      </c>
      <c r="S13" s="190">
        <v>158</v>
      </c>
      <c r="T13" s="190">
        <f t="shared" si="2"/>
        <v>63</v>
      </c>
      <c r="U13" s="220">
        <f t="shared" si="3"/>
        <v>474</v>
      </c>
      <c r="V13" s="16"/>
    </row>
    <row r="14" spans="1:22" s="1" customFormat="1" x14ac:dyDescent="0.25">
      <c r="A14" s="237">
        <v>4</v>
      </c>
      <c r="B14" s="186" t="s">
        <v>160</v>
      </c>
      <c r="C14" s="186" t="s">
        <v>37</v>
      </c>
      <c r="D14" s="187">
        <v>9398888</v>
      </c>
      <c r="E14" s="188">
        <v>44342</v>
      </c>
      <c r="F14" s="189">
        <v>0.33333333333333331</v>
      </c>
      <c r="G14" s="188">
        <v>44342</v>
      </c>
      <c r="H14" s="189">
        <v>0.8125</v>
      </c>
      <c r="I14" s="190">
        <v>2686</v>
      </c>
      <c r="J14" s="186"/>
      <c r="K14" s="186" t="s">
        <v>56</v>
      </c>
      <c r="L14" s="186" t="s">
        <v>184</v>
      </c>
      <c r="M14" s="186" t="s">
        <v>192</v>
      </c>
      <c r="N14" s="190">
        <v>789</v>
      </c>
      <c r="O14" s="190">
        <v>789</v>
      </c>
      <c r="P14" s="191">
        <f t="shared" si="0"/>
        <v>0.29374534623976173</v>
      </c>
      <c r="Q14" s="191">
        <f t="shared" si="1"/>
        <v>0.29374534623976173</v>
      </c>
      <c r="R14" s="190">
        <v>2</v>
      </c>
      <c r="S14" s="190">
        <v>2</v>
      </c>
      <c r="T14" s="190">
        <f t="shared" si="2"/>
        <v>787</v>
      </c>
      <c r="U14" s="220">
        <f t="shared" si="3"/>
        <v>791</v>
      </c>
      <c r="V14" s="16"/>
    </row>
    <row r="15" spans="1:22" s="1" customFormat="1" x14ac:dyDescent="0.25">
      <c r="A15" s="237">
        <v>5</v>
      </c>
      <c r="B15" s="186" t="s">
        <v>197</v>
      </c>
      <c r="C15" s="186" t="s">
        <v>81</v>
      </c>
      <c r="D15" s="187">
        <v>9753193</v>
      </c>
      <c r="E15" s="188">
        <v>44344</v>
      </c>
      <c r="F15" s="189">
        <v>0.25</v>
      </c>
      <c r="G15" s="188">
        <v>44344</v>
      </c>
      <c r="H15" s="189">
        <v>0.91666666666666663</v>
      </c>
      <c r="I15" s="190">
        <v>2794</v>
      </c>
      <c r="J15" s="186" t="s">
        <v>43</v>
      </c>
      <c r="K15" s="186"/>
      <c r="L15" s="186" t="s">
        <v>193</v>
      </c>
      <c r="M15" s="186" t="s">
        <v>192</v>
      </c>
      <c r="N15" s="190">
        <v>1316</v>
      </c>
      <c r="O15" s="190">
        <v>1351</v>
      </c>
      <c r="P15" s="191">
        <f t="shared" si="0"/>
        <v>0.47100930565497495</v>
      </c>
      <c r="Q15" s="191">
        <f t="shared" si="1"/>
        <v>0.48353614889047958</v>
      </c>
      <c r="R15" s="190">
        <v>997</v>
      </c>
      <c r="S15" s="190">
        <v>962</v>
      </c>
      <c r="T15" s="190">
        <f t="shared" si="2"/>
        <v>354</v>
      </c>
      <c r="U15" s="220">
        <f t="shared" si="3"/>
        <v>2313</v>
      </c>
      <c r="V15" s="16"/>
    </row>
    <row r="16" spans="1:22" x14ac:dyDescent="0.25">
      <c r="A16" s="237">
        <v>6</v>
      </c>
      <c r="B16" s="186" t="s">
        <v>46</v>
      </c>
      <c r="C16" s="186" t="s">
        <v>51</v>
      </c>
      <c r="D16" s="187">
        <v>9616230</v>
      </c>
      <c r="E16" s="188">
        <v>44347</v>
      </c>
      <c r="F16" s="189">
        <v>0.75</v>
      </c>
      <c r="G16" s="188">
        <v>44349</v>
      </c>
      <c r="H16" s="189" t="s">
        <v>220</v>
      </c>
      <c r="I16" s="190">
        <v>544</v>
      </c>
      <c r="J16" s="186" t="s">
        <v>43</v>
      </c>
      <c r="K16" s="186"/>
      <c r="L16" s="186" t="s">
        <v>192</v>
      </c>
      <c r="M16" s="186" t="s">
        <v>221</v>
      </c>
      <c r="N16" s="190">
        <v>316</v>
      </c>
      <c r="O16" s="190">
        <v>267</v>
      </c>
      <c r="P16" s="191">
        <f t="shared" si="0"/>
        <v>0.58088235294117652</v>
      </c>
      <c r="Q16" s="191">
        <f t="shared" si="1"/>
        <v>0.49080882352941174</v>
      </c>
      <c r="R16" s="190">
        <v>234</v>
      </c>
      <c r="S16" s="190">
        <v>283</v>
      </c>
      <c r="T16" s="190">
        <f t="shared" si="2"/>
        <v>33</v>
      </c>
      <c r="U16" s="220">
        <f t="shared" si="3"/>
        <v>550</v>
      </c>
    </row>
    <row r="17" spans="1:22" x14ac:dyDescent="0.25">
      <c r="A17" s="249"/>
      <c r="B17" s="186"/>
      <c r="C17" s="186"/>
      <c r="D17" s="187"/>
      <c r="E17" s="188"/>
      <c r="F17" s="189"/>
      <c r="G17" s="188"/>
      <c r="H17" s="189"/>
      <c r="I17" s="190"/>
      <c r="J17" s="186"/>
      <c r="K17" s="186"/>
      <c r="L17" s="186"/>
      <c r="M17" s="186"/>
      <c r="N17" s="190"/>
      <c r="O17" s="190"/>
      <c r="P17" s="191"/>
      <c r="Q17" s="191"/>
      <c r="R17" s="300">
        <f>SUM(R11:R16)</f>
        <v>3475</v>
      </c>
      <c r="S17" s="300">
        <f>SUM(S11:S16)</f>
        <v>2058</v>
      </c>
      <c r="T17" s="300">
        <f>SUM(T11:T16)</f>
        <v>1533</v>
      </c>
      <c r="U17" s="301">
        <f>SUM(U11:U16)</f>
        <v>7066</v>
      </c>
    </row>
    <row r="18" spans="1:22" x14ac:dyDescent="0.25">
      <c r="A18" s="237">
        <v>7</v>
      </c>
      <c r="B18" s="186" t="s">
        <v>160</v>
      </c>
      <c r="C18" s="186" t="s">
        <v>37</v>
      </c>
      <c r="D18" s="187">
        <v>9398888</v>
      </c>
      <c r="E18" s="188">
        <v>44349</v>
      </c>
      <c r="F18" s="189">
        <v>0.375</v>
      </c>
      <c r="G18" s="188">
        <v>44349</v>
      </c>
      <c r="H18" s="189">
        <v>0.8125</v>
      </c>
      <c r="I18" s="190">
        <v>2686</v>
      </c>
      <c r="J18" s="186"/>
      <c r="K18" s="186" t="s">
        <v>56</v>
      </c>
      <c r="L18" s="186" t="s">
        <v>184</v>
      </c>
      <c r="M18" s="186" t="s">
        <v>192</v>
      </c>
      <c r="N18" s="190">
        <v>823</v>
      </c>
      <c r="O18" s="190">
        <v>818</v>
      </c>
      <c r="P18" s="191">
        <f t="shared" si="0"/>
        <v>0.30640357408786301</v>
      </c>
      <c r="Q18" s="191">
        <f t="shared" si="1"/>
        <v>0.30454206999255401</v>
      </c>
      <c r="R18" s="190">
        <v>1</v>
      </c>
      <c r="S18" s="190">
        <v>6</v>
      </c>
      <c r="T18" s="190">
        <f t="shared" si="2"/>
        <v>817</v>
      </c>
      <c r="U18" s="220">
        <f t="shared" si="3"/>
        <v>824</v>
      </c>
      <c r="V18"/>
    </row>
    <row r="19" spans="1:22" x14ac:dyDescent="0.25">
      <c r="A19" s="237">
        <v>8</v>
      </c>
      <c r="B19" s="186" t="s">
        <v>197</v>
      </c>
      <c r="C19" s="186" t="s">
        <v>81</v>
      </c>
      <c r="D19" s="187">
        <v>9753193</v>
      </c>
      <c r="E19" s="188">
        <v>44351</v>
      </c>
      <c r="F19" s="189">
        <v>0.25</v>
      </c>
      <c r="G19" s="188">
        <v>44351</v>
      </c>
      <c r="H19" s="189">
        <v>0.91666666666666663</v>
      </c>
      <c r="I19" s="190">
        <v>2794</v>
      </c>
      <c r="J19" s="186" t="s">
        <v>43</v>
      </c>
      <c r="K19" s="186"/>
      <c r="L19" s="186" t="s">
        <v>208</v>
      </c>
      <c r="M19" s="186" t="s">
        <v>207</v>
      </c>
      <c r="N19" s="190">
        <v>1351</v>
      </c>
      <c r="O19" s="190">
        <v>1342</v>
      </c>
      <c r="P19" s="191">
        <f t="shared" si="0"/>
        <v>0.48353614889047958</v>
      </c>
      <c r="Q19" s="191">
        <f t="shared" si="1"/>
        <v>0.48031496062992124</v>
      </c>
      <c r="R19" s="190">
        <v>981</v>
      </c>
      <c r="S19" s="190">
        <v>990</v>
      </c>
      <c r="T19" s="190">
        <f t="shared" si="2"/>
        <v>361</v>
      </c>
      <c r="U19" s="220">
        <f t="shared" si="3"/>
        <v>2332</v>
      </c>
      <c r="V19"/>
    </row>
    <row r="20" spans="1:22" x14ac:dyDescent="0.25">
      <c r="A20" s="237">
        <v>9</v>
      </c>
      <c r="B20" s="186" t="s">
        <v>46</v>
      </c>
      <c r="C20" s="186" t="s">
        <v>51</v>
      </c>
      <c r="D20" s="187">
        <v>9616230</v>
      </c>
      <c r="E20" s="188">
        <v>44356</v>
      </c>
      <c r="F20" s="189">
        <v>0.75</v>
      </c>
      <c r="G20" s="188">
        <v>44358</v>
      </c>
      <c r="H20" s="189" t="s">
        <v>222</v>
      </c>
      <c r="I20" s="190">
        <v>544</v>
      </c>
      <c r="J20" s="186" t="s">
        <v>43</v>
      </c>
      <c r="K20" s="186"/>
      <c r="L20" s="186" t="s">
        <v>184</v>
      </c>
      <c r="M20" s="186" t="s">
        <v>193</v>
      </c>
      <c r="N20" s="190">
        <v>267</v>
      </c>
      <c r="O20" s="190">
        <v>240</v>
      </c>
      <c r="P20" s="191">
        <f t="shared" si="0"/>
        <v>0.49080882352941174</v>
      </c>
      <c r="Q20" s="191">
        <f t="shared" si="1"/>
        <v>0.44117647058823528</v>
      </c>
      <c r="R20" s="190">
        <v>210</v>
      </c>
      <c r="S20" s="190">
        <v>237</v>
      </c>
      <c r="T20" s="190">
        <f t="shared" si="2"/>
        <v>30</v>
      </c>
      <c r="U20" s="220">
        <f t="shared" si="3"/>
        <v>477</v>
      </c>
      <c r="V20"/>
    </row>
    <row r="21" spans="1:22" x14ac:dyDescent="0.25">
      <c r="A21" s="237">
        <v>10</v>
      </c>
      <c r="B21" s="186" t="s">
        <v>160</v>
      </c>
      <c r="C21" s="186" t="s">
        <v>37</v>
      </c>
      <c r="D21" s="187">
        <v>9398888</v>
      </c>
      <c r="E21" s="188">
        <v>44356</v>
      </c>
      <c r="F21" s="189">
        <v>0.375</v>
      </c>
      <c r="G21" s="188">
        <v>44356</v>
      </c>
      <c r="H21" s="189">
        <v>0.83333333333333337</v>
      </c>
      <c r="I21" s="190">
        <v>2686</v>
      </c>
      <c r="J21" s="186"/>
      <c r="K21" s="186" t="s">
        <v>56</v>
      </c>
      <c r="L21" s="186" t="s">
        <v>184</v>
      </c>
      <c r="M21" s="186" t="s">
        <v>192</v>
      </c>
      <c r="N21" s="190">
        <v>788</v>
      </c>
      <c r="O21" s="190">
        <v>789</v>
      </c>
      <c r="P21" s="191">
        <f t="shared" si="0"/>
        <v>0.29337304542069992</v>
      </c>
      <c r="Q21" s="191">
        <f t="shared" si="1"/>
        <v>0.29374534623976173</v>
      </c>
      <c r="R21" s="190">
        <v>3</v>
      </c>
      <c r="S21" s="190">
        <v>2</v>
      </c>
      <c r="T21" s="190">
        <f t="shared" si="2"/>
        <v>786</v>
      </c>
      <c r="U21" s="220">
        <f t="shared" si="3"/>
        <v>791</v>
      </c>
      <c r="V21"/>
    </row>
    <row r="22" spans="1:22" x14ac:dyDescent="0.25">
      <c r="A22" s="237">
        <v>11</v>
      </c>
      <c r="B22" s="186" t="s">
        <v>197</v>
      </c>
      <c r="C22" s="186" t="s">
        <v>81</v>
      </c>
      <c r="D22" s="187">
        <v>9753193</v>
      </c>
      <c r="E22" s="188">
        <v>44358</v>
      </c>
      <c r="F22" s="189">
        <v>0.25</v>
      </c>
      <c r="G22" s="188">
        <v>44358</v>
      </c>
      <c r="H22" s="189">
        <v>0.91666666666666663</v>
      </c>
      <c r="I22" s="190">
        <v>2794</v>
      </c>
      <c r="J22" s="186" t="s">
        <v>43</v>
      </c>
      <c r="K22" s="186"/>
      <c r="L22" s="186" t="s">
        <v>193</v>
      </c>
      <c r="M22" s="186" t="s">
        <v>192</v>
      </c>
      <c r="N22" s="190">
        <v>1337</v>
      </c>
      <c r="O22" s="190">
        <v>1320</v>
      </c>
      <c r="P22" s="191">
        <f t="shared" si="0"/>
        <v>0.47852541159627776</v>
      </c>
      <c r="Q22" s="191">
        <f t="shared" si="1"/>
        <v>0.47244094488188976</v>
      </c>
      <c r="R22" s="190">
        <v>879</v>
      </c>
      <c r="S22" s="190">
        <v>896</v>
      </c>
      <c r="T22" s="190">
        <f t="shared" si="2"/>
        <v>441</v>
      </c>
      <c r="U22" s="220">
        <f t="shared" si="3"/>
        <v>2216</v>
      </c>
    </row>
    <row r="23" spans="1:22" x14ac:dyDescent="0.25">
      <c r="A23" s="237">
        <v>12</v>
      </c>
      <c r="B23" s="186" t="s">
        <v>46</v>
      </c>
      <c r="C23" s="186" t="s">
        <v>51</v>
      </c>
      <c r="D23" s="187">
        <v>9616230</v>
      </c>
      <c r="E23" s="188">
        <v>44363</v>
      </c>
      <c r="F23" s="189">
        <v>0.75</v>
      </c>
      <c r="G23" s="188">
        <v>44364</v>
      </c>
      <c r="H23" s="189" t="s">
        <v>223</v>
      </c>
      <c r="I23" s="190">
        <v>544</v>
      </c>
      <c r="J23" s="186" t="s">
        <v>43</v>
      </c>
      <c r="K23" s="186"/>
      <c r="L23" s="186" t="s">
        <v>192</v>
      </c>
      <c r="M23" s="186" t="s">
        <v>207</v>
      </c>
      <c r="N23" s="190">
        <v>240</v>
      </c>
      <c r="O23" s="190">
        <v>262</v>
      </c>
      <c r="P23" s="191">
        <f t="shared" ref="P23:P28" si="4">100%*N23/I23</f>
        <v>0.44117647058823528</v>
      </c>
      <c r="Q23" s="191">
        <f t="shared" ref="Q23:Q28" si="5">100%*O23/I23</f>
        <v>0.48161764705882354</v>
      </c>
      <c r="R23" s="190">
        <v>213</v>
      </c>
      <c r="S23" s="190">
        <v>191</v>
      </c>
      <c r="T23" s="190">
        <f t="shared" ref="T23:T28" si="6">N23-S23</f>
        <v>49</v>
      </c>
      <c r="U23" s="220">
        <f t="shared" ref="U23:U28" si="7">N23+R23</f>
        <v>453</v>
      </c>
      <c r="V23"/>
    </row>
    <row r="24" spans="1:22" x14ac:dyDescent="0.25">
      <c r="A24" s="237">
        <v>13</v>
      </c>
      <c r="B24" s="186" t="s">
        <v>160</v>
      </c>
      <c r="C24" s="186" t="s">
        <v>37</v>
      </c>
      <c r="D24" s="187">
        <v>9398888</v>
      </c>
      <c r="E24" s="188">
        <v>44363</v>
      </c>
      <c r="F24" s="189">
        <v>0.33333333333333331</v>
      </c>
      <c r="G24" s="188">
        <v>44363</v>
      </c>
      <c r="H24" s="189">
        <v>0.8125</v>
      </c>
      <c r="I24" s="190">
        <v>2686</v>
      </c>
      <c r="J24" s="186"/>
      <c r="K24" s="186" t="s">
        <v>56</v>
      </c>
      <c r="L24" s="186" t="s">
        <v>184</v>
      </c>
      <c r="M24" s="186" t="s">
        <v>192</v>
      </c>
      <c r="N24" s="190">
        <v>948</v>
      </c>
      <c r="O24" s="190">
        <v>948</v>
      </c>
      <c r="P24" s="191">
        <f t="shared" si="4"/>
        <v>0.35294117647058826</v>
      </c>
      <c r="Q24" s="191">
        <f t="shared" si="5"/>
        <v>0.35294117647058826</v>
      </c>
      <c r="R24" s="190">
        <v>1</v>
      </c>
      <c r="S24" s="190">
        <v>1</v>
      </c>
      <c r="T24" s="190">
        <f t="shared" si="6"/>
        <v>947</v>
      </c>
      <c r="U24" s="220">
        <f t="shared" si="7"/>
        <v>949</v>
      </c>
      <c r="V24"/>
    </row>
    <row r="25" spans="1:22" x14ac:dyDescent="0.25">
      <c r="A25" s="237">
        <v>14</v>
      </c>
      <c r="B25" s="186" t="s">
        <v>197</v>
      </c>
      <c r="C25" s="186" t="s">
        <v>81</v>
      </c>
      <c r="D25" s="187">
        <v>9753193</v>
      </c>
      <c r="E25" s="188">
        <v>44365</v>
      </c>
      <c r="F25" s="189">
        <v>0.25</v>
      </c>
      <c r="G25" s="188">
        <v>44365</v>
      </c>
      <c r="H25" s="189">
        <v>0.91666666666666663</v>
      </c>
      <c r="I25" s="190">
        <v>2794</v>
      </c>
      <c r="J25" s="186" t="s">
        <v>43</v>
      </c>
      <c r="K25" s="186"/>
      <c r="L25" s="186" t="s">
        <v>208</v>
      </c>
      <c r="M25" s="186" t="s">
        <v>207</v>
      </c>
      <c r="N25" s="190">
        <v>1322</v>
      </c>
      <c r="O25" s="190">
        <v>1336</v>
      </c>
      <c r="P25" s="191">
        <f t="shared" si="4"/>
        <v>0.47315676449534716</v>
      </c>
      <c r="Q25" s="191">
        <f t="shared" si="5"/>
        <v>0.47816750178954903</v>
      </c>
      <c r="R25" s="190">
        <v>883</v>
      </c>
      <c r="S25" s="190">
        <v>869</v>
      </c>
      <c r="T25" s="190">
        <f t="shared" si="6"/>
        <v>453</v>
      </c>
      <c r="U25" s="220">
        <f t="shared" si="7"/>
        <v>2205</v>
      </c>
      <c r="V25"/>
    </row>
    <row r="26" spans="1:22" x14ac:dyDescent="0.25">
      <c r="A26" s="237">
        <v>15</v>
      </c>
      <c r="B26" s="186" t="s">
        <v>46</v>
      </c>
      <c r="C26" s="186" t="s">
        <v>51</v>
      </c>
      <c r="D26" s="187">
        <v>9616230</v>
      </c>
      <c r="E26" s="188">
        <v>44370</v>
      </c>
      <c r="F26" s="189">
        <v>0.85416666666666663</v>
      </c>
      <c r="G26" s="188">
        <v>44372</v>
      </c>
      <c r="H26" s="189" t="s">
        <v>224</v>
      </c>
      <c r="I26" s="190">
        <v>544</v>
      </c>
      <c r="J26" s="186" t="s">
        <v>43</v>
      </c>
      <c r="K26" s="186"/>
      <c r="L26" s="186" t="s">
        <v>221</v>
      </c>
      <c r="M26" s="186" t="s">
        <v>192</v>
      </c>
      <c r="N26" s="190">
        <v>264</v>
      </c>
      <c r="O26" s="190">
        <v>117</v>
      </c>
      <c r="P26" s="191">
        <f t="shared" si="4"/>
        <v>0.48529411764705882</v>
      </c>
      <c r="Q26" s="191">
        <f>100%*O26/I26</f>
        <v>0.21507352941176472</v>
      </c>
      <c r="R26" s="190">
        <v>105</v>
      </c>
      <c r="S26" s="190">
        <v>252</v>
      </c>
      <c r="T26" s="190">
        <f t="shared" si="6"/>
        <v>12</v>
      </c>
      <c r="U26" s="220">
        <f t="shared" si="7"/>
        <v>369</v>
      </c>
      <c r="V26"/>
    </row>
    <row r="27" spans="1:22" x14ac:dyDescent="0.25">
      <c r="A27" s="237">
        <v>16</v>
      </c>
      <c r="B27" s="186" t="s">
        <v>160</v>
      </c>
      <c r="C27" s="186" t="s">
        <v>37</v>
      </c>
      <c r="D27" s="187">
        <v>9398888</v>
      </c>
      <c r="E27" s="188">
        <v>44371</v>
      </c>
      <c r="F27" s="189">
        <v>0.29166666666666669</v>
      </c>
      <c r="G27" s="188">
        <v>44371</v>
      </c>
      <c r="H27" s="189">
        <v>0.75</v>
      </c>
      <c r="I27" s="190">
        <v>2686</v>
      </c>
      <c r="J27" s="186"/>
      <c r="K27" s="186" t="s">
        <v>56</v>
      </c>
      <c r="L27" s="186" t="s">
        <v>192</v>
      </c>
      <c r="M27" s="186" t="s">
        <v>184</v>
      </c>
      <c r="N27" s="190">
        <v>899</v>
      </c>
      <c r="O27" s="190">
        <v>898</v>
      </c>
      <c r="P27" s="191">
        <f t="shared" si="4"/>
        <v>0.33469843633655993</v>
      </c>
      <c r="Q27" s="191">
        <f t="shared" si="5"/>
        <v>0.33432613551749812</v>
      </c>
      <c r="R27" s="190">
        <v>0</v>
      </c>
      <c r="S27" s="190">
        <v>1</v>
      </c>
      <c r="T27" s="190">
        <f t="shared" si="6"/>
        <v>898</v>
      </c>
      <c r="U27" s="220">
        <f t="shared" si="7"/>
        <v>899</v>
      </c>
      <c r="V27"/>
    </row>
    <row r="28" spans="1:22" x14ac:dyDescent="0.25">
      <c r="A28" s="237">
        <v>17</v>
      </c>
      <c r="B28" s="186" t="s">
        <v>197</v>
      </c>
      <c r="C28" s="186" t="s">
        <v>81</v>
      </c>
      <c r="D28" s="187">
        <v>9753193</v>
      </c>
      <c r="E28" s="188">
        <v>44372</v>
      </c>
      <c r="F28" s="189">
        <v>0.25</v>
      </c>
      <c r="G28" s="188">
        <v>44372</v>
      </c>
      <c r="H28" s="189">
        <v>0.91666666666666663</v>
      </c>
      <c r="I28" s="190">
        <v>2794</v>
      </c>
      <c r="J28" s="186" t="s">
        <v>43</v>
      </c>
      <c r="K28" s="186"/>
      <c r="L28" s="186" t="s">
        <v>193</v>
      </c>
      <c r="M28" s="186" t="s">
        <v>192</v>
      </c>
      <c r="N28" s="190">
        <v>1325</v>
      </c>
      <c r="O28" s="190">
        <v>1055</v>
      </c>
      <c r="P28" s="191">
        <f t="shared" si="4"/>
        <v>0.47423049391553329</v>
      </c>
      <c r="Q28" s="191">
        <f t="shared" si="5"/>
        <v>0.37759484609878313</v>
      </c>
      <c r="R28" s="190">
        <v>728</v>
      </c>
      <c r="S28" s="190">
        <v>998</v>
      </c>
      <c r="T28" s="190">
        <f t="shared" si="6"/>
        <v>327</v>
      </c>
      <c r="U28" s="220">
        <f t="shared" si="7"/>
        <v>2053</v>
      </c>
      <c r="V28"/>
    </row>
    <row r="29" spans="1:22" x14ac:dyDescent="0.25">
      <c r="A29" s="237">
        <v>18</v>
      </c>
      <c r="B29" s="186" t="s">
        <v>225</v>
      </c>
      <c r="C29" s="186" t="s">
        <v>87</v>
      </c>
      <c r="D29" s="187">
        <v>9838618</v>
      </c>
      <c r="E29" s="188">
        <v>44373</v>
      </c>
      <c r="F29" s="189">
        <v>0.29166666666666669</v>
      </c>
      <c r="G29" s="188">
        <v>44373</v>
      </c>
      <c r="H29" s="189">
        <v>0.75</v>
      </c>
      <c r="I29" s="190">
        <v>596</v>
      </c>
      <c r="J29" s="186"/>
      <c r="K29" s="186" t="s">
        <v>56</v>
      </c>
      <c r="L29" s="186" t="s">
        <v>170</v>
      </c>
      <c r="M29" s="186" t="s">
        <v>226</v>
      </c>
      <c r="N29" s="190">
        <v>191</v>
      </c>
      <c r="O29" s="190">
        <v>190</v>
      </c>
      <c r="P29" s="191">
        <f t="shared" si="0"/>
        <v>0.32046979865771813</v>
      </c>
      <c r="Q29" s="191">
        <f t="shared" si="1"/>
        <v>0.31879194630872482</v>
      </c>
      <c r="R29" s="190">
        <v>0</v>
      </c>
      <c r="S29" s="190">
        <v>1</v>
      </c>
      <c r="T29" s="190">
        <f t="shared" si="2"/>
        <v>190</v>
      </c>
      <c r="U29" s="220">
        <f t="shared" si="3"/>
        <v>191</v>
      </c>
      <c r="V29"/>
    </row>
    <row r="30" spans="1:22" x14ac:dyDescent="0.25">
      <c r="A30" s="237">
        <v>19</v>
      </c>
      <c r="B30" s="186" t="s">
        <v>160</v>
      </c>
      <c r="C30" s="186" t="s">
        <v>37</v>
      </c>
      <c r="D30" s="187">
        <v>9398888</v>
      </c>
      <c r="E30" s="188">
        <v>44377</v>
      </c>
      <c r="F30" s="189">
        <v>0.33333333333333331</v>
      </c>
      <c r="G30" s="188">
        <v>44377</v>
      </c>
      <c r="H30" s="189">
        <v>0.79166666666666663</v>
      </c>
      <c r="I30" s="190">
        <v>2686</v>
      </c>
      <c r="J30" s="186"/>
      <c r="K30" s="186" t="s">
        <v>56</v>
      </c>
      <c r="L30" s="186" t="s">
        <v>184</v>
      </c>
      <c r="M30" s="186" t="s">
        <v>192</v>
      </c>
      <c r="N30" s="190">
        <v>979</v>
      </c>
      <c r="O30" s="190">
        <v>979</v>
      </c>
      <c r="P30" s="191">
        <f>100%*N30/I30</f>
        <v>0.3644825018615041</v>
      </c>
      <c r="Q30" s="191">
        <f>100%*O30/I30</f>
        <v>0.3644825018615041</v>
      </c>
      <c r="R30" s="190">
        <v>0</v>
      </c>
      <c r="S30" s="190">
        <v>0</v>
      </c>
      <c r="T30" s="190">
        <f>N30-S30</f>
        <v>979</v>
      </c>
      <c r="U30" s="220">
        <f>N30+R30</f>
        <v>979</v>
      </c>
      <c r="V30"/>
    </row>
    <row r="31" spans="1:22" ht="15.75" thickBot="1" x14ac:dyDescent="0.3">
      <c r="A31" s="238">
        <v>20</v>
      </c>
      <c r="B31" s="239" t="s">
        <v>46</v>
      </c>
      <c r="C31" s="239" t="s">
        <v>51</v>
      </c>
      <c r="D31" s="240">
        <v>9616230</v>
      </c>
      <c r="E31" s="241">
        <v>44377</v>
      </c>
      <c r="F31" s="242">
        <v>0.77083333333333337</v>
      </c>
      <c r="G31" s="241">
        <v>44378</v>
      </c>
      <c r="H31" s="242" t="s">
        <v>227</v>
      </c>
      <c r="I31" s="243">
        <v>544</v>
      </c>
      <c r="J31" s="239" t="s">
        <v>43</v>
      </c>
      <c r="K31" s="239"/>
      <c r="L31" s="239" t="s">
        <v>193</v>
      </c>
      <c r="M31" s="239" t="s">
        <v>207</v>
      </c>
      <c r="N31" s="243">
        <v>115</v>
      </c>
      <c r="O31" s="243">
        <v>216</v>
      </c>
      <c r="P31" s="244">
        <f t="shared" ref="P31:P33" si="8">100%*N31/I31</f>
        <v>0.21139705882352941</v>
      </c>
      <c r="Q31" s="244">
        <f t="shared" ref="Q31:Q33" si="9">100%*O31/I31</f>
        <v>0.39705882352941174</v>
      </c>
      <c r="R31" s="243">
        <v>200</v>
      </c>
      <c r="S31" s="243">
        <v>99</v>
      </c>
      <c r="T31" s="243">
        <f t="shared" ref="T31:T33" si="10">N31-S31</f>
        <v>16</v>
      </c>
      <c r="U31" s="245">
        <f t="shared" ref="U31:U33" si="11">N31+R31</f>
        <v>315</v>
      </c>
      <c r="V31"/>
    </row>
    <row r="32" spans="1:22" ht="16.5" thickTop="1" thickBot="1" x14ac:dyDescent="0.3">
      <c r="A32" s="293"/>
      <c r="B32" s="294"/>
      <c r="C32" s="294"/>
      <c r="D32" s="295"/>
      <c r="E32" s="296"/>
      <c r="F32" s="297"/>
      <c r="G32" s="296"/>
      <c r="H32" s="297"/>
      <c r="I32" s="298"/>
      <c r="J32" s="294"/>
      <c r="K32" s="294"/>
      <c r="L32" s="294"/>
      <c r="M32" s="294"/>
      <c r="N32" s="298"/>
      <c r="O32" s="298"/>
      <c r="P32" s="299"/>
      <c r="Q32" s="299"/>
      <c r="R32" s="302">
        <f>SUM(R18:R31)</f>
        <v>4204</v>
      </c>
      <c r="S32" s="302">
        <f>SUM(S18:S31)</f>
        <v>4543</v>
      </c>
      <c r="T32" s="302">
        <f>SUM(T18:T31)</f>
        <v>6306</v>
      </c>
      <c r="U32" s="303">
        <f>SUM(U18:U31)</f>
        <v>15053</v>
      </c>
      <c r="V32"/>
    </row>
    <row r="33" spans="1:22" ht="15.75" thickTop="1" x14ac:dyDescent="0.25">
      <c r="A33" s="212">
        <v>21</v>
      </c>
      <c r="B33" s="213" t="s">
        <v>197</v>
      </c>
      <c r="C33" s="213" t="s">
        <v>81</v>
      </c>
      <c r="D33" s="214">
        <v>9753193</v>
      </c>
      <c r="E33" s="215">
        <v>44379</v>
      </c>
      <c r="F33" s="216">
        <v>0.23958333333333334</v>
      </c>
      <c r="G33" s="215">
        <v>44379</v>
      </c>
      <c r="H33" s="216">
        <v>0.91666666666666663</v>
      </c>
      <c r="I33" s="217">
        <v>2794</v>
      </c>
      <c r="J33" s="213" t="s">
        <v>43</v>
      </c>
      <c r="K33" s="213"/>
      <c r="L33" s="213" t="s">
        <v>208</v>
      </c>
      <c r="M33" s="213" t="s">
        <v>207</v>
      </c>
      <c r="N33" s="217">
        <v>1054</v>
      </c>
      <c r="O33" s="217">
        <v>1035</v>
      </c>
      <c r="P33" s="218">
        <f t="shared" si="8"/>
        <v>0.3772369362920544</v>
      </c>
      <c r="Q33" s="218">
        <f t="shared" si="9"/>
        <v>0.370436649964209</v>
      </c>
      <c r="R33" s="217">
        <v>724</v>
      </c>
      <c r="S33" s="217">
        <v>743</v>
      </c>
      <c r="T33" s="217">
        <f t="shared" si="10"/>
        <v>311</v>
      </c>
      <c r="U33" s="219">
        <f t="shared" si="11"/>
        <v>1778</v>
      </c>
      <c r="V33"/>
    </row>
    <row r="34" spans="1:22" x14ac:dyDescent="0.25">
      <c r="A34" s="249">
        <v>22</v>
      </c>
      <c r="B34" s="186" t="s">
        <v>160</v>
      </c>
      <c r="C34" s="186" t="s">
        <v>37</v>
      </c>
      <c r="D34" s="187">
        <v>9398888</v>
      </c>
      <c r="E34" s="188">
        <v>44384</v>
      </c>
      <c r="F34" s="189">
        <v>0.33333333333333331</v>
      </c>
      <c r="G34" s="188">
        <v>44384</v>
      </c>
      <c r="H34" s="189">
        <v>0.79166666666666663</v>
      </c>
      <c r="I34" s="190">
        <v>2686</v>
      </c>
      <c r="J34" s="186"/>
      <c r="K34" s="186" t="s">
        <v>56</v>
      </c>
      <c r="L34" s="186" t="s">
        <v>184</v>
      </c>
      <c r="M34" s="186" t="s">
        <v>192</v>
      </c>
      <c r="N34" s="190">
        <v>868</v>
      </c>
      <c r="O34" s="190">
        <v>979</v>
      </c>
      <c r="P34" s="191">
        <f>100%*N34/I34</f>
        <v>0.32315711094564409</v>
      </c>
      <c r="Q34" s="191">
        <f>100%*O34/I34</f>
        <v>0.3644825018615041</v>
      </c>
      <c r="R34" s="190">
        <v>1</v>
      </c>
      <c r="S34" s="190">
        <v>0</v>
      </c>
      <c r="T34" s="190">
        <f>N34-S34</f>
        <v>868</v>
      </c>
      <c r="U34" s="220">
        <f>N34+R34</f>
        <v>869</v>
      </c>
      <c r="V34"/>
    </row>
    <row r="35" spans="1:22" x14ac:dyDescent="0.25">
      <c r="A35" s="249">
        <v>23</v>
      </c>
      <c r="B35" s="186" t="s">
        <v>46</v>
      </c>
      <c r="C35" s="186" t="s">
        <v>51</v>
      </c>
      <c r="D35" s="187">
        <v>9616230</v>
      </c>
      <c r="E35" s="188">
        <v>44384</v>
      </c>
      <c r="F35" s="189">
        <v>0.85416666666666663</v>
      </c>
      <c r="G35" s="188">
        <v>44386</v>
      </c>
      <c r="H35" s="189" t="s">
        <v>228</v>
      </c>
      <c r="I35" s="190">
        <v>544</v>
      </c>
      <c r="J35" s="186" t="s">
        <v>43</v>
      </c>
      <c r="K35" s="186"/>
      <c r="L35" s="186" t="s">
        <v>221</v>
      </c>
      <c r="M35" s="186" t="s">
        <v>193</v>
      </c>
      <c r="N35" s="190">
        <v>216</v>
      </c>
      <c r="O35" s="190">
        <v>196</v>
      </c>
      <c r="P35" s="191">
        <f t="shared" ref="P35:P43" si="12">100%*N35/I35</f>
        <v>0.39705882352941174</v>
      </c>
      <c r="Q35" s="191">
        <f t="shared" ref="Q35:Q43" si="13">100%*O35/I35</f>
        <v>0.36029411764705882</v>
      </c>
      <c r="R35" s="190">
        <v>178</v>
      </c>
      <c r="S35" s="190">
        <v>198</v>
      </c>
      <c r="T35" s="190">
        <f t="shared" ref="T35:T43" si="14">N35-S35</f>
        <v>18</v>
      </c>
      <c r="U35" s="220">
        <f t="shared" ref="U35:U43" si="15">N35+R35</f>
        <v>394</v>
      </c>
      <c r="V35"/>
    </row>
    <row r="36" spans="1:22" x14ac:dyDescent="0.25">
      <c r="A36" s="249">
        <v>24</v>
      </c>
      <c r="B36" s="186" t="s">
        <v>197</v>
      </c>
      <c r="C36" s="186" t="s">
        <v>81</v>
      </c>
      <c r="D36" s="187">
        <v>9753193</v>
      </c>
      <c r="E36" s="188">
        <v>44386</v>
      </c>
      <c r="F36" s="189">
        <v>0.22916666666666666</v>
      </c>
      <c r="G36" s="188">
        <v>44386</v>
      </c>
      <c r="H36" s="189">
        <v>0.91666666666666663</v>
      </c>
      <c r="I36" s="190">
        <v>2794</v>
      </c>
      <c r="J36" s="186" t="s">
        <v>43</v>
      </c>
      <c r="K36" s="186"/>
      <c r="L36" s="186" t="s">
        <v>193</v>
      </c>
      <c r="M36" s="186" t="s">
        <v>192</v>
      </c>
      <c r="N36" s="190">
        <v>1038</v>
      </c>
      <c r="O36" s="190">
        <v>869</v>
      </c>
      <c r="P36" s="191">
        <f t="shared" si="12"/>
        <v>0.37151037938439513</v>
      </c>
      <c r="Q36" s="191">
        <f t="shared" si="13"/>
        <v>0.3110236220472441</v>
      </c>
      <c r="R36" s="190">
        <v>621</v>
      </c>
      <c r="S36" s="190">
        <v>790</v>
      </c>
      <c r="T36" s="190">
        <f t="shared" si="14"/>
        <v>248</v>
      </c>
      <c r="U36" s="220">
        <f t="shared" si="15"/>
        <v>1659</v>
      </c>
      <c r="V36"/>
    </row>
    <row r="37" spans="1:22" x14ac:dyDescent="0.25">
      <c r="A37" s="249">
        <v>25</v>
      </c>
      <c r="B37" s="186" t="s">
        <v>160</v>
      </c>
      <c r="C37" s="186" t="s">
        <v>37</v>
      </c>
      <c r="D37" s="187">
        <v>9398888</v>
      </c>
      <c r="E37" s="188">
        <v>44391</v>
      </c>
      <c r="F37" s="189">
        <v>0.33333333333333331</v>
      </c>
      <c r="G37" s="188">
        <v>44391</v>
      </c>
      <c r="H37" s="189">
        <v>0.79166666666666663</v>
      </c>
      <c r="I37" s="190">
        <v>2686</v>
      </c>
      <c r="J37" s="186"/>
      <c r="K37" s="186" t="s">
        <v>56</v>
      </c>
      <c r="L37" s="186" t="s">
        <v>184</v>
      </c>
      <c r="M37" s="186" t="s">
        <v>192</v>
      </c>
      <c r="N37" s="190">
        <v>985</v>
      </c>
      <c r="O37" s="190">
        <v>982</v>
      </c>
      <c r="P37" s="191">
        <f>100%*N37/I37</f>
        <v>0.36671630677587491</v>
      </c>
      <c r="Q37" s="191">
        <f>100%*O37/I37</f>
        <v>0.36559940431868948</v>
      </c>
      <c r="R37" s="190">
        <v>0</v>
      </c>
      <c r="S37" s="190">
        <v>3</v>
      </c>
      <c r="T37" s="190">
        <f>N37-S37</f>
        <v>982</v>
      </c>
      <c r="U37" s="220">
        <f>N37+R37</f>
        <v>985</v>
      </c>
      <c r="V37"/>
    </row>
    <row r="38" spans="1:22" x14ac:dyDescent="0.25">
      <c r="A38" s="249">
        <v>26</v>
      </c>
      <c r="B38" s="186" t="s">
        <v>46</v>
      </c>
      <c r="C38" s="186" t="s">
        <v>51</v>
      </c>
      <c r="D38" s="187">
        <v>9616230</v>
      </c>
      <c r="E38" s="188">
        <v>44391</v>
      </c>
      <c r="F38" s="189">
        <v>0.77083333333333337</v>
      </c>
      <c r="G38" s="188">
        <v>44393</v>
      </c>
      <c r="H38" s="189" t="s">
        <v>229</v>
      </c>
      <c r="I38" s="190">
        <v>544</v>
      </c>
      <c r="J38" s="186" t="s">
        <v>43</v>
      </c>
      <c r="K38" s="186"/>
      <c r="L38" s="186" t="s">
        <v>192</v>
      </c>
      <c r="M38" s="186" t="s">
        <v>193</v>
      </c>
      <c r="N38" s="190">
        <v>196</v>
      </c>
      <c r="O38" s="190">
        <v>267</v>
      </c>
      <c r="P38" s="191">
        <f t="shared" ref="P38:P40" si="16">100%*N38/I38</f>
        <v>0.36029411764705882</v>
      </c>
      <c r="Q38" s="191">
        <f t="shared" ref="Q38:Q40" si="17">100%*O38/I38</f>
        <v>0.49080882352941174</v>
      </c>
      <c r="R38" s="190">
        <v>214</v>
      </c>
      <c r="S38" s="190">
        <v>143</v>
      </c>
      <c r="T38" s="190">
        <f t="shared" ref="T38:T40" si="18">N38-S38</f>
        <v>53</v>
      </c>
      <c r="U38" s="220">
        <f t="shared" ref="U38:U40" si="19">N38+R38</f>
        <v>410</v>
      </c>
      <c r="V38"/>
    </row>
    <row r="39" spans="1:22" x14ac:dyDescent="0.25">
      <c r="A39" s="249">
        <v>27</v>
      </c>
      <c r="B39" s="186" t="s">
        <v>197</v>
      </c>
      <c r="C39" s="186" t="s">
        <v>81</v>
      </c>
      <c r="D39" s="187">
        <v>9753193</v>
      </c>
      <c r="E39" s="188">
        <v>44393</v>
      </c>
      <c r="F39" s="189">
        <v>0.22916666666666666</v>
      </c>
      <c r="G39" s="188">
        <v>44393</v>
      </c>
      <c r="H39" s="189">
        <v>0.91666666666666663</v>
      </c>
      <c r="I39" s="190">
        <v>2794</v>
      </c>
      <c r="J39" s="186" t="s">
        <v>43</v>
      </c>
      <c r="K39" s="186"/>
      <c r="L39" s="186" t="s">
        <v>208</v>
      </c>
      <c r="M39" s="186" t="s">
        <v>207</v>
      </c>
      <c r="N39" s="190">
        <v>867</v>
      </c>
      <c r="O39" s="190">
        <v>1039</v>
      </c>
      <c r="P39" s="191">
        <f t="shared" si="16"/>
        <v>0.31030780243378669</v>
      </c>
      <c r="Q39" s="191">
        <f t="shared" si="17"/>
        <v>0.37186828919112386</v>
      </c>
      <c r="R39" s="190">
        <v>766</v>
      </c>
      <c r="S39" s="190">
        <v>594</v>
      </c>
      <c r="T39" s="190">
        <f t="shared" si="18"/>
        <v>273</v>
      </c>
      <c r="U39" s="220">
        <f t="shared" si="19"/>
        <v>1633</v>
      </c>
      <c r="V39"/>
    </row>
    <row r="40" spans="1:22" x14ac:dyDescent="0.25">
      <c r="A40" s="249">
        <v>28</v>
      </c>
      <c r="B40" s="46" t="s">
        <v>225</v>
      </c>
      <c r="C40" s="46" t="s">
        <v>87</v>
      </c>
      <c r="D40" s="47">
        <v>9838618</v>
      </c>
      <c r="E40" s="71">
        <v>44393</v>
      </c>
      <c r="F40" s="116">
        <v>0.29166666666666669</v>
      </c>
      <c r="G40" s="71">
        <v>44393</v>
      </c>
      <c r="H40" s="116">
        <v>0.75</v>
      </c>
      <c r="I40" s="41">
        <v>596</v>
      </c>
      <c r="J40" s="46"/>
      <c r="K40" s="46" t="s">
        <v>56</v>
      </c>
      <c r="L40" s="46" t="s">
        <v>170</v>
      </c>
      <c r="M40" s="46" t="s">
        <v>226</v>
      </c>
      <c r="N40" s="41">
        <v>214</v>
      </c>
      <c r="O40" s="41">
        <v>217</v>
      </c>
      <c r="P40" s="44">
        <f t="shared" si="16"/>
        <v>0.35906040268456374</v>
      </c>
      <c r="Q40" s="44">
        <f t="shared" si="17"/>
        <v>0.36409395973154363</v>
      </c>
      <c r="R40" s="41">
        <v>3</v>
      </c>
      <c r="S40" s="41">
        <v>0</v>
      </c>
      <c r="T40" s="41">
        <f t="shared" si="18"/>
        <v>214</v>
      </c>
      <c r="U40" s="221">
        <f t="shared" si="19"/>
        <v>217</v>
      </c>
      <c r="V40"/>
    </row>
    <row r="41" spans="1:22" x14ac:dyDescent="0.25">
      <c r="A41" s="249">
        <v>29</v>
      </c>
      <c r="B41" s="186" t="s">
        <v>160</v>
      </c>
      <c r="C41" s="186" t="s">
        <v>37</v>
      </c>
      <c r="D41" s="187">
        <v>9398888</v>
      </c>
      <c r="E41" s="188">
        <v>44399</v>
      </c>
      <c r="F41" s="189">
        <v>0.27083333333333331</v>
      </c>
      <c r="G41" s="188">
        <v>44399</v>
      </c>
      <c r="H41" s="189">
        <v>0.75</v>
      </c>
      <c r="I41" s="190">
        <v>2686</v>
      </c>
      <c r="J41" s="186"/>
      <c r="K41" s="186" t="s">
        <v>56</v>
      </c>
      <c r="L41" s="186" t="s">
        <v>192</v>
      </c>
      <c r="M41" s="186" t="s">
        <v>184</v>
      </c>
      <c r="N41" s="190">
        <v>1064</v>
      </c>
      <c r="O41" s="190">
        <v>1063</v>
      </c>
      <c r="P41" s="191">
        <f t="shared" si="12"/>
        <v>0.39612807148175727</v>
      </c>
      <c r="Q41" s="191">
        <f t="shared" si="13"/>
        <v>0.39575577066269546</v>
      </c>
      <c r="R41" s="190">
        <v>0</v>
      </c>
      <c r="S41" s="190">
        <v>1</v>
      </c>
      <c r="T41" s="190">
        <f t="shared" si="14"/>
        <v>1063</v>
      </c>
      <c r="U41" s="220">
        <f t="shared" si="15"/>
        <v>1064</v>
      </c>
      <c r="V41"/>
    </row>
    <row r="42" spans="1:22" x14ac:dyDescent="0.25">
      <c r="A42" s="249">
        <v>30</v>
      </c>
      <c r="B42" s="186" t="s">
        <v>230</v>
      </c>
      <c r="C42" s="186" t="s">
        <v>107</v>
      </c>
      <c r="D42" s="187">
        <v>9304057</v>
      </c>
      <c r="E42" s="188">
        <v>44399</v>
      </c>
      <c r="F42" s="189">
        <v>0.22916666666666666</v>
      </c>
      <c r="G42" s="188">
        <v>44399</v>
      </c>
      <c r="H42" s="189">
        <v>0.66666666666666663</v>
      </c>
      <c r="I42" s="190">
        <v>3130</v>
      </c>
      <c r="J42" s="186"/>
      <c r="K42" s="186" t="s">
        <v>56</v>
      </c>
      <c r="L42" s="186" t="s">
        <v>193</v>
      </c>
      <c r="M42" s="186" t="s">
        <v>175</v>
      </c>
      <c r="N42" s="190">
        <v>903</v>
      </c>
      <c r="O42" s="190">
        <v>893</v>
      </c>
      <c r="P42" s="191">
        <f t="shared" si="12"/>
        <v>0.28849840255591053</v>
      </c>
      <c r="Q42" s="191">
        <f t="shared" si="13"/>
        <v>0.2853035143769968</v>
      </c>
      <c r="R42" s="190">
        <v>0</v>
      </c>
      <c r="S42" s="190">
        <v>10</v>
      </c>
      <c r="T42" s="190">
        <f t="shared" si="14"/>
        <v>893</v>
      </c>
      <c r="U42" s="220">
        <f t="shared" si="15"/>
        <v>903</v>
      </c>
      <c r="V42"/>
    </row>
    <row r="43" spans="1:22" x14ac:dyDescent="0.25">
      <c r="A43" s="249">
        <v>31</v>
      </c>
      <c r="B43" s="186" t="s">
        <v>197</v>
      </c>
      <c r="C43" s="186" t="s">
        <v>81</v>
      </c>
      <c r="D43" s="187">
        <v>9753193</v>
      </c>
      <c r="E43" s="188">
        <v>44400</v>
      </c>
      <c r="F43" s="189">
        <v>0.22916666666666666</v>
      </c>
      <c r="G43" s="188">
        <v>44400</v>
      </c>
      <c r="H43" s="189">
        <v>0.91666666666666663</v>
      </c>
      <c r="I43" s="190">
        <v>2794</v>
      </c>
      <c r="J43" s="186" t="s">
        <v>43</v>
      </c>
      <c r="K43" s="186"/>
      <c r="L43" s="186" t="s">
        <v>193</v>
      </c>
      <c r="M43" s="186" t="s">
        <v>192</v>
      </c>
      <c r="N43" s="190">
        <v>1038</v>
      </c>
      <c r="O43" s="190">
        <v>1179</v>
      </c>
      <c r="P43" s="191">
        <f t="shared" si="12"/>
        <v>0.37151037938439513</v>
      </c>
      <c r="Q43" s="191">
        <f t="shared" si="13"/>
        <v>0.42197566213314247</v>
      </c>
      <c r="R43" s="190">
        <v>930</v>
      </c>
      <c r="S43" s="190">
        <v>789</v>
      </c>
      <c r="T43" s="190">
        <f t="shared" si="14"/>
        <v>249</v>
      </c>
      <c r="U43" s="220">
        <f t="shared" si="15"/>
        <v>1968</v>
      </c>
    </row>
    <row r="44" spans="1:22" x14ac:dyDescent="0.25">
      <c r="A44" s="249">
        <v>32</v>
      </c>
      <c r="B44" s="186" t="s">
        <v>230</v>
      </c>
      <c r="C44" s="186" t="s">
        <v>107</v>
      </c>
      <c r="D44" s="187">
        <v>9304057</v>
      </c>
      <c r="E44" s="188">
        <v>44403</v>
      </c>
      <c r="F44" s="189">
        <v>0.375</v>
      </c>
      <c r="G44" s="188">
        <v>44403</v>
      </c>
      <c r="H44" s="189">
        <v>0.79166666666666663</v>
      </c>
      <c r="I44" s="190">
        <v>3130</v>
      </c>
      <c r="J44" s="186"/>
      <c r="K44" s="186" t="s">
        <v>56</v>
      </c>
      <c r="L44" s="186" t="s">
        <v>193</v>
      </c>
      <c r="M44" s="186" t="s">
        <v>192</v>
      </c>
      <c r="N44" s="190">
        <v>1720</v>
      </c>
      <c r="O44" s="190">
        <v>1728</v>
      </c>
      <c r="P44" s="191">
        <f t="shared" ref="P44" si="20">100%*N44/I44</f>
        <v>0.54952076677316297</v>
      </c>
      <c r="Q44" s="191">
        <f t="shared" ref="Q44" si="21">100%*O44/I44</f>
        <v>0.55207667731629395</v>
      </c>
      <c r="R44" s="190">
        <v>8</v>
      </c>
      <c r="S44" s="190">
        <v>0</v>
      </c>
      <c r="T44" s="190">
        <f t="shared" ref="T44" si="22">N44-S44</f>
        <v>1720</v>
      </c>
      <c r="U44" s="220">
        <f t="shared" ref="U44" si="23">N44+R44</f>
        <v>1728</v>
      </c>
      <c r="V44"/>
    </row>
    <row r="45" spans="1:22" x14ac:dyDescent="0.25">
      <c r="A45" s="249">
        <v>33</v>
      </c>
      <c r="B45" s="186" t="s">
        <v>160</v>
      </c>
      <c r="C45" s="186" t="s">
        <v>37</v>
      </c>
      <c r="D45" s="187">
        <v>9398888</v>
      </c>
      <c r="E45" s="188">
        <v>44405</v>
      </c>
      <c r="F45" s="189">
        <v>0.33333333333333331</v>
      </c>
      <c r="G45" s="188">
        <v>44405</v>
      </c>
      <c r="H45" s="189">
        <v>0.79166666666666663</v>
      </c>
      <c r="I45" s="190">
        <v>2686</v>
      </c>
      <c r="J45" s="186"/>
      <c r="K45" s="186" t="s">
        <v>56</v>
      </c>
      <c r="L45" s="186" t="s">
        <v>184</v>
      </c>
      <c r="M45" s="186" t="s">
        <v>192</v>
      </c>
      <c r="N45" s="190">
        <v>1176</v>
      </c>
      <c r="O45" s="190">
        <v>1176</v>
      </c>
      <c r="P45" s="191">
        <f>100%*N45/I45</f>
        <v>0.4378257632166791</v>
      </c>
      <c r="Q45" s="191">
        <f>100%*O45/I45</f>
        <v>0.4378257632166791</v>
      </c>
      <c r="R45" s="190">
        <v>0</v>
      </c>
      <c r="S45" s="190">
        <v>0</v>
      </c>
      <c r="T45" s="190">
        <f>N45-S45</f>
        <v>1176</v>
      </c>
      <c r="U45" s="220">
        <f>N45+R45</f>
        <v>1176</v>
      </c>
      <c r="V45"/>
    </row>
    <row r="46" spans="1:22" x14ac:dyDescent="0.25">
      <c r="A46" s="249">
        <v>34</v>
      </c>
      <c r="B46" s="186" t="s">
        <v>197</v>
      </c>
      <c r="C46" s="186" t="s">
        <v>81</v>
      </c>
      <c r="D46" s="187">
        <v>9753193</v>
      </c>
      <c r="E46" s="188">
        <v>44407</v>
      </c>
      <c r="F46" s="189">
        <v>0.22916666666666666</v>
      </c>
      <c r="G46" s="188">
        <v>44407</v>
      </c>
      <c r="H46" s="189">
        <v>0.91666666666666663</v>
      </c>
      <c r="I46" s="190">
        <v>2794</v>
      </c>
      <c r="J46" s="186" t="s">
        <v>43</v>
      </c>
      <c r="K46" s="186"/>
      <c r="L46" s="186" t="s">
        <v>208</v>
      </c>
      <c r="M46" s="186" t="s">
        <v>207</v>
      </c>
      <c r="N46" s="190">
        <v>1178</v>
      </c>
      <c r="O46" s="190">
        <v>1270</v>
      </c>
      <c r="P46" s="191">
        <f t="shared" ref="P46:P53" si="24">100%*N46/I46</f>
        <v>0.42161775232641374</v>
      </c>
      <c r="Q46" s="191">
        <f t="shared" ref="Q46:Q53" si="25">100%*O46/I46</f>
        <v>0.45454545454545453</v>
      </c>
      <c r="R46" s="190">
        <v>858</v>
      </c>
      <c r="S46" s="190">
        <v>766</v>
      </c>
      <c r="T46" s="190">
        <f t="shared" ref="T46:T53" si="26">N46-S46</f>
        <v>412</v>
      </c>
      <c r="U46" s="220">
        <f t="shared" ref="U46:U53" si="27">N46+R46</f>
        <v>2036</v>
      </c>
    </row>
    <row r="47" spans="1:22" x14ac:dyDescent="0.25">
      <c r="A47" s="249"/>
      <c r="B47" s="186"/>
      <c r="C47" s="186"/>
      <c r="D47" s="187"/>
      <c r="E47" s="188"/>
      <c r="F47" s="189"/>
      <c r="G47" s="188"/>
      <c r="H47" s="189"/>
      <c r="I47" s="190"/>
      <c r="J47" s="186"/>
      <c r="K47" s="186"/>
      <c r="L47" s="186"/>
      <c r="M47" s="186"/>
      <c r="N47" s="190"/>
      <c r="O47" s="190"/>
      <c r="P47" s="191"/>
      <c r="Q47" s="191"/>
      <c r="R47" s="300">
        <f>SUM(R33:R46)</f>
        <v>4303</v>
      </c>
      <c r="S47" s="300">
        <f>SUM(S33:S46)</f>
        <v>4037</v>
      </c>
      <c r="T47" s="300">
        <f>SUM(T33:T46)</f>
        <v>8480</v>
      </c>
      <c r="U47" s="301">
        <f>SUM(U33:U46)</f>
        <v>16820</v>
      </c>
    </row>
    <row r="48" spans="1:22" x14ac:dyDescent="0.25">
      <c r="A48" s="249">
        <v>35</v>
      </c>
      <c r="B48" s="222" t="s">
        <v>230</v>
      </c>
      <c r="C48" s="222" t="s">
        <v>107</v>
      </c>
      <c r="D48" s="223">
        <v>9304057</v>
      </c>
      <c r="E48" s="224">
        <v>44410</v>
      </c>
      <c r="F48" s="225">
        <v>0.375</v>
      </c>
      <c r="G48" s="224">
        <v>44410</v>
      </c>
      <c r="H48" s="225">
        <v>0.79166666666666663</v>
      </c>
      <c r="I48" s="226">
        <v>3130</v>
      </c>
      <c r="J48" s="222"/>
      <c r="K48" s="222" t="s">
        <v>56</v>
      </c>
      <c r="L48" s="222" t="s">
        <v>193</v>
      </c>
      <c r="M48" s="222" t="s">
        <v>192</v>
      </c>
      <c r="N48" s="226">
        <v>1691</v>
      </c>
      <c r="O48" s="226">
        <v>1690</v>
      </c>
      <c r="P48" s="227">
        <f t="shared" si="24"/>
        <v>0.54025559105431309</v>
      </c>
      <c r="Q48" s="227">
        <f t="shared" si="25"/>
        <v>0.53993610223642174</v>
      </c>
      <c r="R48" s="226">
        <v>0</v>
      </c>
      <c r="S48" s="226">
        <v>1</v>
      </c>
      <c r="T48" s="226">
        <f t="shared" si="26"/>
        <v>1690</v>
      </c>
      <c r="U48" s="228">
        <f t="shared" si="27"/>
        <v>1691</v>
      </c>
      <c r="V48"/>
    </row>
    <row r="49" spans="1:22" x14ac:dyDescent="0.25">
      <c r="A49" s="249">
        <v>36</v>
      </c>
      <c r="B49" s="222" t="s">
        <v>160</v>
      </c>
      <c r="C49" s="222" t="s">
        <v>37</v>
      </c>
      <c r="D49" s="223">
        <v>9398888</v>
      </c>
      <c r="E49" s="224">
        <v>44412</v>
      </c>
      <c r="F49" s="225">
        <v>0.33333333333333331</v>
      </c>
      <c r="G49" s="224">
        <v>44412</v>
      </c>
      <c r="H49" s="225">
        <v>0.79166666666666663</v>
      </c>
      <c r="I49" s="226">
        <v>2686</v>
      </c>
      <c r="J49" s="222"/>
      <c r="K49" s="222" t="s">
        <v>56</v>
      </c>
      <c r="L49" s="222" t="s">
        <v>184</v>
      </c>
      <c r="M49" s="222" t="s">
        <v>192</v>
      </c>
      <c r="N49" s="226">
        <v>1160</v>
      </c>
      <c r="O49" s="226">
        <v>1158</v>
      </c>
      <c r="P49" s="227">
        <f t="shared" si="24"/>
        <v>0.43186895011169024</v>
      </c>
      <c r="Q49" s="227">
        <f t="shared" si="25"/>
        <v>0.43112434847356662</v>
      </c>
      <c r="R49" s="226">
        <v>0</v>
      </c>
      <c r="S49" s="226">
        <v>2</v>
      </c>
      <c r="T49" s="226">
        <f t="shared" si="26"/>
        <v>1158</v>
      </c>
      <c r="U49" s="228">
        <f t="shared" si="27"/>
        <v>1160</v>
      </c>
      <c r="V49"/>
    </row>
    <row r="50" spans="1:22" s="236" customFormat="1" x14ac:dyDescent="0.25">
      <c r="A50" s="249">
        <v>37</v>
      </c>
      <c r="B50" s="229" t="s">
        <v>225</v>
      </c>
      <c r="C50" s="229" t="s">
        <v>87</v>
      </c>
      <c r="D50" s="230">
        <v>9838618</v>
      </c>
      <c r="E50" s="231">
        <v>44413</v>
      </c>
      <c r="F50" s="232">
        <v>0.29166666666666669</v>
      </c>
      <c r="G50" s="231">
        <v>44413</v>
      </c>
      <c r="H50" s="232">
        <v>0.89583333333333337</v>
      </c>
      <c r="I50" s="233">
        <v>596</v>
      </c>
      <c r="J50" s="229"/>
      <c r="K50" s="229" t="s">
        <v>56</v>
      </c>
      <c r="L50" s="229" t="s">
        <v>170</v>
      </c>
      <c r="M50" s="229" t="s">
        <v>226</v>
      </c>
      <c r="N50" s="233">
        <v>271</v>
      </c>
      <c r="O50" s="233">
        <v>265</v>
      </c>
      <c r="P50" s="234">
        <f t="shared" si="24"/>
        <v>0.45469798657718119</v>
      </c>
      <c r="Q50" s="234">
        <f t="shared" si="25"/>
        <v>0.44463087248322147</v>
      </c>
      <c r="R50" s="233">
        <v>0</v>
      </c>
      <c r="S50" s="233">
        <v>6</v>
      </c>
      <c r="T50" s="233">
        <f t="shared" si="26"/>
        <v>265</v>
      </c>
      <c r="U50" s="235">
        <f t="shared" si="27"/>
        <v>271</v>
      </c>
    </row>
    <row r="51" spans="1:22" x14ac:dyDescent="0.25">
      <c r="A51" s="249">
        <v>38</v>
      </c>
      <c r="B51" s="229" t="s">
        <v>197</v>
      </c>
      <c r="C51" s="229" t="s">
        <v>81</v>
      </c>
      <c r="D51" s="230">
        <v>9753193</v>
      </c>
      <c r="E51" s="231">
        <v>44414</v>
      </c>
      <c r="F51" s="232">
        <v>6.25E-2</v>
      </c>
      <c r="G51" s="231">
        <v>44414</v>
      </c>
      <c r="H51" s="232">
        <v>0.91666666666666663</v>
      </c>
      <c r="I51" s="233">
        <v>2794</v>
      </c>
      <c r="J51" s="186" t="s">
        <v>43</v>
      </c>
      <c r="K51" s="229"/>
      <c r="L51" s="229" t="s">
        <v>193</v>
      </c>
      <c r="M51" s="229" t="s">
        <v>192</v>
      </c>
      <c r="N51" s="233">
        <v>1264</v>
      </c>
      <c r="O51" s="233">
        <v>1165</v>
      </c>
      <c r="P51" s="234">
        <f t="shared" si="24"/>
        <v>0.45239799570508232</v>
      </c>
      <c r="Q51" s="234">
        <f t="shared" si="25"/>
        <v>0.4169649248389406</v>
      </c>
      <c r="R51" s="233">
        <v>944</v>
      </c>
      <c r="S51" s="233">
        <v>1043</v>
      </c>
      <c r="T51" s="233">
        <f t="shared" si="26"/>
        <v>221</v>
      </c>
      <c r="U51" s="235">
        <f t="shared" si="27"/>
        <v>2208</v>
      </c>
      <c r="V51"/>
    </row>
    <row r="52" spans="1:22" x14ac:dyDescent="0.25">
      <c r="A52" s="249">
        <v>39</v>
      </c>
      <c r="B52" s="222" t="s">
        <v>230</v>
      </c>
      <c r="C52" s="222" t="s">
        <v>107</v>
      </c>
      <c r="D52" s="223">
        <v>9304057</v>
      </c>
      <c r="E52" s="224">
        <v>44417</v>
      </c>
      <c r="F52" s="225">
        <v>0.375</v>
      </c>
      <c r="G52" s="224">
        <v>44417</v>
      </c>
      <c r="H52" s="225">
        <v>0.79166666666666663</v>
      </c>
      <c r="I52" s="226">
        <v>3130</v>
      </c>
      <c r="J52" s="222"/>
      <c r="K52" s="222" t="s">
        <v>56</v>
      </c>
      <c r="L52" s="222" t="s">
        <v>193</v>
      </c>
      <c r="M52" s="222" t="s">
        <v>192</v>
      </c>
      <c r="N52" s="226">
        <v>1520</v>
      </c>
      <c r="O52" s="226">
        <v>1522</v>
      </c>
      <c r="P52" s="227">
        <f t="shared" ref="P52" si="28">100%*N52/I52</f>
        <v>0.48562300319488816</v>
      </c>
      <c r="Q52" s="227">
        <f t="shared" ref="Q52" si="29">100%*O52/I52</f>
        <v>0.4862619808306709</v>
      </c>
      <c r="R52" s="226">
        <v>2</v>
      </c>
      <c r="S52" s="226">
        <v>0</v>
      </c>
      <c r="T52" s="226">
        <f t="shared" ref="T52" si="30">N52-S52</f>
        <v>1520</v>
      </c>
      <c r="U52" s="228">
        <f t="shared" ref="U52" si="31">N52+R52</f>
        <v>1522</v>
      </c>
      <c r="V52"/>
    </row>
    <row r="53" spans="1:22" x14ac:dyDescent="0.25">
      <c r="A53" s="249">
        <v>40</v>
      </c>
      <c r="B53" s="46" t="s">
        <v>231</v>
      </c>
      <c r="C53" s="46" t="s">
        <v>232</v>
      </c>
      <c r="D53" s="47">
        <v>9871531</v>
      </c>
      <c r="E53" s="71">
        <v>44417</v>
      </c>
      <c r="F53" s="116">
        <v>0.29166666666666669</v>
      </c>
      <c r="G53" s="71">
        <v>44417</v>
      </c>
      <c r="H53" s="116">
        <v>0.83333333333333337</v>
      </c>
      <c r="I53" s="41">
        <v>200</v>
      </c>
      <c r="J53" s="46"/>
      <c r="K53" s="46" t="s">
        <v>56</v>
      </c>
      <c r="L53" s="46" t="s">
        <v>185</v>
      </c>
      <c r="M53" s="46" t="s">
        <v>233</v>
      </c>
      <c r="N53" s="41">
        <v>89</v>
      </c>
      <c r="O53" s="41">
        <v>88</v>
      </c>
      <c r="P53" s="44">
        <f t="shared" si="24"/>
        <v>0.44500000000000001</v>
      </c>
      <c r="Q53" s="44">
        <f t="shared" si="25"/>
        <v>0.44</v>
      </c>
      <c r="R53" s="41">
        <v>5</v>
      </c>
      <c r="S53" s="41">
        <v>6</v>
      </c>
      <c r="T53" s="41">
        <f t="shared" si="26"/>
        <v>83</v>
      </c>
      <c r="U53" s="221">
        <f t="shared" si="27"/>
        <v>94</v>
      </c>
      <c r="V53"/>
    </row>
    <row r="54" spans="1:22" x14ac:dyDescent="0.25">
      <c r="A54" s="249">
        <v>41</v>
      </c>
      <c r="B54" s="222" t="s">
        <v>160</v>
      </c>
      <c r="C54" s="222" t="s">
        <v>37</v>
      </c>
      <c r="D54" s="223">
        <v>9398888</v>
      </c>
      <c r="E54" s="224">
        <v>44418</v>
      </c>
      <c r="F54" s="225">
        <v>0.5</v>
      </c>
      <c r="G54" s="224">
        <v>44419</v>
      </c>
      <c r="H54" s="225" t="s">
        <v>234</v>
      </c>
      <c r="I54" s="226">
        <v>2686</v>
      </c>
      <c r="J54" s="222"/>
      <c r="K54" s="222" t="s">
        <v>56</v>
      </c>
      <c r="L54" s="222" t="s">
        <v>207</v>
      </c>
      <c r="M54" s="222" t="s">
        <v>192</v>
      </c>
      <c r="N54" s="226">
        <v>1189</v>
      </c>
      <c r="O54" s="226">
        <v>1188</v>
      </c>
      <c r="P54" s="227">
        <f t="shared" ref="P54:P59" si="32">100%*N54/I54</f>
        <v>0.44266567386448252</v>
      </c>
      <c r="Q54" s="227">
        <f t="shared" ref="Q54:Q59" si="33">100%*O54/I54</f>
        <v>0.44229337304542071</v>
      </c>
      <c r="R54" s="226">
        <v>0</v>
      </c>
      <c r="S54" s="226">
        <v>1</v>
      </c>
      <c r="T54" s="226">
        <f t="shared" ref="T54:T59" si="34">N54-S54</f>
        <v>1188</v>
      </c>
      <c r="U54" s="228">
        <f t="shared" ref="U54:U59" si="35">N54+R54</f>
        <v>1189</v>
      </c>
      <c r="V54"/>
    </row>
    <row r="55" spans="1:22" x14ac:dyDescent="0.25">
      <c r="A55" s="249">
        <v>42</v>
      </c>
      <c r="B55" s="222" t="s">
        <v>231</v>
      </c>
      <c r="C55" s="222" t="s">
        <v>232</v>
      </c>
      <c r="D55" s="223">
        <v>9871531</v>
      </c>
      <c r="E55" s="224">
        <v>44419</v>
      </c>
      <c r="F55" s="225">
        <v>0.60416666666666663</v>
      </c>
      <c r="G55" s="224">
        <v>44422</v>
      </c>
      <c r="H55" s="225" t="s">
        <v>237</v>
      </c>
      <c r="I55" s="226">
        <v>200</v>
      </c>
      <c r="J55" s="186" t="s">
        <v>43</v>
      </c>
      <c r="K55" s="222"/>
      <c r="L55" s="222" t="s">
        <v>235</v>
      </c>
      <c r="M55" s="222" t="s">
        <v>236</v>
      </c>
      <c r="N55" s="226">
        <v>88</v>
      </c>
      <c r="O55" s="226">
        <v>75</v>
      </c>
      <c r="P55" s="227">
        <f t="shared" si="32"/>
        <v>0.44</v>
      </c>
      <c r="Q55" s="227">
        <f t="shared" si="33"/>
        <v>0.375</v>
      </c>
      <c r="R55" s="226">
        <v>67</v>
      </c>
      <c r="S55" s="226">
        <v>77</v>
      </c>
      <c r="T55" s="226">
        <f t="shared" si="34"/>
        <v>11</v>
      </c>
      <c r="U55" s="228">
        <f t="shared" si="35"/>
        <v>155</v>
      </c>
      <c r="V55"/>
    </row>
    <row r="56" spans="1:22" x14ac:dyDescent="0.25">
      <c r="A56" s="249">
        <v>43</v>
      </c>
      <c r="B56" s="222" t="s">
        <v>197</v>
      </c>
      <c r="C56" s="222" t="s">
        <v>81</v>
      </c>
      <c r="D56" s="223">
        <v>9753193</v>
      </c>
      <c r="E56" s="224">
        <v>44421</v>
      </c>
      <c r="F56" s="225">
        <v>0.22916666666666666</v>
      </c>
      <c r="G56" s="224">
        <v>44421</v>
      </c>
      <c r="H56" s="225">
        <v>0.91666666666666663</v>
      </c>
      <c r="I56" s="226">
        <v>2794</v>
      </c>
      <c r="J56" s="186" t="s">
        <v>43</v>
      </c>
      <c r="K56" s="222"/>
      <c r="L56" s="222" t="s">
        <v>208</v>
      </c>
      <c r="M56" s="222" t="s">
        <v>207</v>
      </c>
      <c r="N56" s="226">
        <v>1160</v>
      </c>
      <c r="O56" s="226">
        <v>1128</v>
      </c>
      <c r="P56" s="227">
        <f t="shared" si="32"/>
        <v>0.41517537580529706</v>
      </c>
      <c r="Q56" s="227">
        <f t="shared" si="33"/>
        <v>0.40372226198997851</v>
      </c>
      <c r="R56" s="226">
        <v>794</v>
      </c>
      <c r="S56" s="226">
        <v>826</v>
      </c>
      <c r="T56" s="226">
        <f t="shared" si="34"/>
        <v>334</v>
      </c>
      <c r="U56" s="228">
        <f t="shared" si="35"/>
        <v>1954</v>
      </c>
      <c r="V56"/>
    </row>
    <row r="57" spans="1:22" x14ac:dyDescent="0.25">
      <c r="A57" s="249">
        <v>44</v>
      </c>
      <c r="B57" s="222" t="s">
        <v>230</v>
      </c>
      <c r="C57" s="222" t="s">
        <v>107</v>
      </c>
      <c r="D57" s="223">
        <v>9304057</v>
      </c>
      <c r="E57" s="224">
        <v>44424</v>
      </c>
      <c r="F57" s="225">
        <v>0.375</v>
      </c>
      <c r="G57" s="224">
        <v>44424</v>
      </c>
      <c r="H57" s="225">
        <v>0.75</v>
      </c>
      <c r="I57" s="226">
        <v>3130</v>
      </c>
      <c r="J57" s="222"/>
      <c r="K57" s="222" t="s">
        <v>56</v>
      </c>
      <c r="L57" s="222" t="s">
        <v>193</v>
      </c>
      <c r="M57" s="222" t="s">
        <v>192</v>
      </c>
      <c r="N57" s="226">
        <v>1169</v>
      </c>
      <c r="O57" s="226">
        <v>1177</v>
      </c>
      <c r="P57" s="227">
        <f t="shared" si="32"/>
        <v>0.37348242811501597</v>
      </c>
      <c r="Q57" s="227">
        <f t="shared" si="33"/>
        <v>0.37603833865814695</v>
      </c>
      <c r="R57" s="226">
        <v>10</v>
      </c>
      <c r="S57" s="226">
        <v>2</v>
      </c>
      <c r="T57" s="226">
        <f t="shared" si="34"/>
        <v>1167</v>
      </c>
      <c r="U57" s="228">
        <f t="shared" si="35"/>
        <v>1179</v>
      </c>
      <c r="V57"/>
    </row>
    <row r="58" spans="1:22" x14ac:dyDescent="0.25">
      <c r="A58" s="249">
        <v>45</v>
      </c>
      <c r="B58" s="222" t="s">
        <v>160</v>
      </c>
      <c r="C58" s="222" t="s">
        <v>37</v>
      </c>
      <c r="D58" s="223">
        <v>9398888</v>
      </c>
      <c r="E58" s="224">
        <v>44426</v>
      </c>
      <c r="F58" s="225">
        <v>0.33333333333333331</v>
      </c>
      <c r="G58" s="224">
        <v>44426</v>
      </c>
      <c r="H58" s="225">
        <v>0.79166666666666663</v>
      </c>
      <c r="I58" s="226">
        <v>2686</v>
      </c>
      <c r="J58" s="222"/>
      <c r="K58" s="222" t="s">
        <v>56</v>
      </c>
      <c r="L58" s="222" t="s">
        <v>184</v>
      </c>
      <c r="M58" s="222" t="s">
        <v>192</v>
      </c>
      <c r="N58" s="226">
        <v>1166</v>
      </c>
      <c r="O58" s="226">
        <v>1166</v>
      </c>
      <c r="P58" s="227">
        <f t="shared" si="32"/>
        <v>0.43410275502606105</v>
      </c>
      <c r="Q58" s="227">
        <f t="shared" si="33"/>
        <v>0.43410275502606105</v>
      </c>
      <c r="R58" s="226">
        <v>0</v>
      </c>
      <c r="S58" s="226">
        <v>0</v>
      </c>
      <c r="T58" s="226">
        <f t="shared" si="34"/>
        <v>1166</v>
      </c>
      <c r="U58" s="228">
        <f t="shared" si="35"/>
        <v>1166</v>
      </c>
    </row>
    <row r="59" spans="1:22" x14ac:dyDescent="0.25">
      <c r="A59" s="249">
        <v>46</v>
      </c>
      <c r="B59" s="222" t="s">
        <v>197</v>
      </c>
      <c r="C59" s="222" t="s">
        <v>81</v>
      </c>
      <c r="D59" s="223">
        <v>9753193</v>
      </c>
      <c r="E59" s="224">
        <v>44428</v>
      </c>
      <c r="F59" s="225">
        <v>0.22916666666666666</v>
      </c>
      <c r="G59" s="224">
        <v>44428</v>
      </c>
      <c r="H59" s="225">
        <v>0.91666666666666663</v>
      </c>
      <c r="I59" s="226">
        <v>2794</v>
      </c>
      <c r="J59" s="186" t="s">
        <v>43</v>
      </c>
      <c r="K59" s="222"/>
      <c r="L59" s="222" t="s">
        <v>193</v>
      </c>
      <c r="M59" s="222" t="s">
        <v>192</v>
      </c>
      <c r="N59" s="226">
        <v>1126</v>
      </c>
      <c r="O59" s="226">
        <v>904</v>
      </c>
      <c r="P59" s="227">
        <f t="shared" si="32"/>
        <v>0.40300644237652111</v>
      </c>
      <c r="Q59" s="227">
        <f t="shared" si="33"/>
        <v>0.32355046528274872</v>
      </c>
      <c r="R59" s="226">
        <v>716</v>
      </c>
      <c r="S59" s="226">
        <v>938</v>
      </c>
      <c r="T59" s="226">
        <f t="shared" si="34"/>
        <v>188</v>
      </c>
      <c r="U59" s="228">
        <f t="shared" si="35"/>
        <v>1842</v>
      </c>
      <c r="V59"/>
    </row>
    <row r="60" spans="1:22" x14ac:dyDescent="0.25">
      <c r="A60" s="249">
        <v>47</v>
      </c>
      <c r="B60" s="222" t="s">
        <v>230</v>
      </c>
      <c r="C60" s="222" t="s">
        <v>107</v>
      </c>
      <c r="D60" s="223">
        <v>9304057</v>
      </c>
      <c r="E60" s="224">
        <v>44431</v>
      </c>
      <c r="F60" s="225">
        <v>0.375</v>
      </c>
      <c r="G60" s="224">
        <v>44431</v>
      </c>
      <c r="H60" s="225">
        <v>0.79166666666666663</v>
      </c>
      <c r="I60" s="226">
        <v>3130</v>
      </c>
      <c r="J60" s="222"/>
      <c r="K60" s="222" t="s">
        <v>56</v>
      </c>
      <c r="L60" s="222" t="s">
        <v>193</v>
      </c>
      <c r="M60" s="222" t="s">
        <v>192</v>
      </c>
      <c r="N60" s="226">
        <v>1512</v>
      </c>
      <c r="O60" s="226">
        <v>1513</v>
      </c>
      <c r="P60" s="227">
        <f t="shared" ref="P60:P66" si="36">100%*N60/I60</f>
        <v>0.48306709265175718</v>
      </c>
      <c r="Q60" s="227">
        <f t="shared" ref="Q60:Q66" si="37">100%*O60/I60</f>
        <v>0.48338658146964858</v>
      </c>
      <c r="R60" s="226">
        <v>1</v>
      </c>
      <c r="S60" s="226">
        <v>0</v>
      </c>
      <c r="T60" s="226">
        <f t="shared" ref="T60:T66" si="38">N60-S60</f>
        <v>1512</v>
      </c>
      <c r="U60" s="228">
        <f t="shared" ref="U60:U66" si="39">N60+R60</f>
        <v>1513</v>
      </c>
      <c r="V60"/>
    </row>
    <row r="61" spans="1:22" x14ac:dyDescent="0.25">
      <c r="A61" s="249">
        <v>48</v>
      </c>
      <c r="B61" s="222" t="s">
        <v>238</v>
      </c>
      <c r="C61" s="222" t="s">
        <v>240</v>
      </c>
      <c r="D61" s="223">
        <v>9210218</v>
      </c>
      <c r="E61" s="224">
        <v>44432</v>
      </c>
      <c r="F61" s="225">
        <v>0.3125</v>
      </c>
      <c r="G61" s="224">
        <v>44432</v>
      </c>
      <c r="H61" s="225">
        <v>0.91666666666666663</v>
      </c>
      <c r="I61" s="226">
        <v>710</v>
      </c>
      <c r="J61" s="222"/>
      <c r="K61" s="222" t="s">
        <v>56</v>
      </c>
      <c r="L61" s="222" t="s">
        <v>241</v>
      </c>
      <c r="M61" s="222" t="s">
        <v>226</v>
      </c>
      <c r="N61" s="226">
        <v>253</v>
      </c>
      <c r="O61" s="226">
        <v>251</v>
      </c>
      <c r="P61" s="227">
        <f t="shared" si="36"/>
        <v>0.35633802816901411</v>
      </c>
      <c r="Q61" s="227">
        <f t="shared" si="37"/>
        <v>0.35352112676056335</v>
      </c>
      <c r="R61" s="226">
        <v>0</v>
      </c>
      <c r="S61" s="226">
        <v>2</v>
      </c>
      <c r="T61" s="226">
        <f t="shared" si="38"/>
        <v>251</v>
      </c>
      <c r="U61" s="228">
        <f t="shared" si="39"/>
        <v>253</v>
      </c>
      <c r="V61"/>
    </row>
    <row r="62" spans="1:22" x14ac:dyDescent="0.25">
      <c r="A62" s="249">
        <v>49</v>
      </c>
      <c r="B62" s="222" t="s">
        <v>76</v>
      </c>
      <c r="C62" s="222" t="s">
        <v>180</v>
      </c>
      <c r="D62" s="223">
        <v>8843446</v>
      </c>
      <c r="E62" s="224">
        <v>44432</v>
      </c>
      <c r="F62" s="225">
        <v>0.33333333333333331</v>
      </c>
      <c r="G62" s="224">
        <v>44432</v>
      </c>
      <c r="H62" s="225">
        <v>0.58333333333333337</v>
      </c>
      <c r="I62" s="226">
        <v>60</v>
      </c>
      <c r="J62" s="222"/>
      <c r="K62" s="222" t="s">
        <v>56</v>
      </c>
      <c r="L62" s="222" t="s">
        <v>242</v>
      </c>
      <c r="M62" s="222" t="s">
        <v>243</v>
      </c>
      <c r="N62" s="226">
        <v>43</v>
      </c>
      <c r="O62" s="226">
        <v>43</v>
      </c>
      <c r="P62" s="227">
        <f t="shared" si="36"/>
        <v>0.71666666666666667</v>
      </c>
      <c r="Q62" s="227">
        <f t="shared" si="37"/>
        <v>0.71666666666666667</v>
      </c>
      <c r="R62" s="226">
        <v>0</v>
      </c>
      <c r="S62" s="226">
        <v>0</v>
      </c>
      <c r="T62" s="226">
        <f t="shared" si="38"/>
        <v>43</v>
      </c>
      <c r="U62" s="228">
        <f t="shared" si="39"/>
        <v>43</v>
      </c>
      <c r="V62"/>
    </row>
    <row r="63" spans="1:22" x14ac:dyDescent="0.25">
      <c r="A63" s="249">
        <v>50</v>
      </c>
      <c r="B63" s="222" t="s">
        <v>160</v>
      </c>
      <c r="C63" s="222" t="s">
        <v>37</v>
      </c>
      <c r="D63" s="223">
        <v>9398888</v>
      </c>
      <c r="E63" s="224">
        <v>44433</v>
      </c>
      <c r="F63" s="225">
        <v>0.33333333333333331</v>
      </c>
      <c r="G63" s="224">
        <v>44433</v>
      </c>
      <c r="H63" s="225">
        <v>0.79166666666666663</v>
      </c>
      <c r="I63" s="226">
        <v>2686</v>
      </c>
      <c r="J63" s="222"/>
      <c r="K63" s="222" t="s">
        <v>56</v>
      </c>
      <c r="L63" s="222" t="s">
        <v>184</v>
      </c>
      <c r="M63" s="222" t="s">
        <v>192</v>
      </c>
      <c r="N63" s="226">
        <v>1185</v>
      </c>
      <c r="O63" s="226">
        <v>1184</v>
      </c>
      <c r="P63" s="227">
        <f t="shared" si="36"/>
        <v>0.44117647058823528</v>
      </c>
      <c r="Q63" s="227">
        <f t="shared" si="37"/>
        <v>0.44080416976917347</v>
      </c>
      <c r="R63" s="226">
        <v>0</v>
      </c>
      <c r="S63" s="226">
        <v>1</v>
      </c>
      <c r="T63" s="226">
        <f t="shared" si="38"/>
        <v>1184</v>
      </c>
      <c r="U63" s="228">
        <f t="shared" si="39"/>
        <v>1185</v>
      </c>
      <c r="V63"/>
    </row>
    <row r="64" spans="1:22" x14ac:dyDescent="0.25">
      <c r="A64" s="249">
        <v>51</v>
      </c>
      <c r="B64" s="222" t="s">
        <v>225</v>
      </c>
      <c r="C64" s="222" t="s">
        <v>87</v>
      </c>
      <c r="D64" s="223">
        <v>9838618</v>
      </c>
      <c r="E64" s="224">
        <v>44433</v>
      </c>
      <c r="F64" s="225">
        <v>0.29166666666666669</v>
      </c>
      <c r="G64" s="224">
        <v>44433</v>
      </c>
      <c r="H64" s="225">
        <v>0.75</v>
      </c>
      <c r="I64" s="226">
        <v>596</v>
      </c>
      <c r="J64" s="222"/>
      <c r="K64" s="222" t="s">
        <v>56</v>
      </c>
      <c r="L64" s="222" t="s">
        <v>170</v>
      </c>
      <c r="M64" s="222" t="s">
        <v>226</v>
      </c>
      <c r="N64" s="226">
        <v>323</v>
      </c>
      <c r="O64" s="226">
        <v>322</v>
      </c>
      <c r="P64" s="227">
        <f t="shared" si="36"/>
        <v>0.54194630872483218</v>
      </c>
      <c r="Q64" s="227">
        <f t="shared" si="37"/>
        <v>0.54026845637583898</v>
      </c>
      <c r="R64" s="226">
        <v>0</v>
      </c>
      <c r="S64" s="226">
        <v>1</v>
      </c>
      <c r="T64" s="226">
        <f t="shared" si="38"/>
        <v>322</v>
      </c>
      <c r="U64" s="228">
        <f t="shared" si="39"/>
        <v>323</v>
      </c>
      <c r="V64"/>
    </row>
    <row r="65" spans="1:22" x14ac:dyDescent="0.25">
      <c r="A65" s="249">
        <v>52</v>
      </c>
      <c r="B65" s="186" t="s">
        <v>239</v>
      </c>
      <c r="C65" s="186" t="s">
        <v>245</v>
      </c>
      <c r="D65" s="187">
        <v>8963818</v>
      </c>
      <c r="E65" s="188">
        <v>44433</v>
      </c>
      <c r="F65" s="189">
        <v>0.3125</v>
      </c>
      <c r="G65" s="188">
        <v>44434</v>
      </c>
      <c r="H65" s="189" t="s">
        <v>244</v>
      </c>
      <c r="I65" s="190">
        <v>34</v>
      </c>
      <c r="J65" s="186"/>
      <c r="K65" s="186" t="s">
        <v>56</v>
      </c>
      <c r="L65" s="186" t="s">
        <v>208</v>
      </c>
      <c r="M65" s="186" t="s">
        <v>193</v>
      </c>
      <c r="N65" s="190">
        <v>20</v>
      </c>
      <c r="O65" s="190">
        <v>0</v>
      </c>
      <c r="P65" s="227">
        <f t="shared" si="36"/>
        <v>0.58823529411764708</v>
      </c>
      <c r="Q65" s="227">
        <f t="shared" si="37"/>
        <v>0</v>
      </c>
      <c r="R65" s="190">
        <v>0</v>
      </c>
      <c r="S65" s="190">
        <v>20</v>
      </c>
      <c r="T65" s="226">
        <f t="shared" si="38"/>
        <v>0</v>
      </c>
      <c r="U65" s="228">
        <f t="shared" si="39"/>
        <v>20</v>
      </c>
      <c r="V65"/>
    </row>
    <row r="66" spans="1:22" x14ac:dyDescent="0.25">
      <c r="A66" s="249">
        <v>53</v>
      </c>
      <c r="B66" s="229" t="s">
        <v>197</v>
      </c>
      <c r="C66" s="229" t="s">
        <v>81</v>
      </c>
      <c r="D66" s="230">
        <v>9753193</v>
      </c>
      <c r="E66" s="231">
        <v>44435</v>
      </c>
      <c r="F66" s="232">
        <v>0.22916666666666666</v>
      </c>
      <c r="G66" s="231">
        <v>44435</v>
      </c>
      <c r="H66" s="232">
        <v>0.91666666666666663</v>
      </c>
      <c r="I66" s="233">
        <v>2794</v>
      </c>
      <c r="J66" s="186" t="s">
        <v>43</v>
      </c>
      <c r="K66" s="229"/>
      <c r="L66" s="229" t="s">
        <v>208</v>
      </c>
      <c r="M66" s="229" t="s">
        <v>207</v>
      </c>
      <c r="N66" s="233">
        <v>898</v>
      </c>
      <c r="O66" s="233">
        <v>987</v>
      </c>
      <c r="P66" s="234">
        <f t="shared" si="36"/>
        <v>0.32140300644237652</v>
      </c>
      <c r="Q66" s="234">
        <f t="shared" si="37"/>
        <v>0.35325697924123123</v>
      </c>
      <c r="R66" s="233">
        <v>745</v>
      </c>
      <c r="S66" s="233">
        <v>656</v>
      </c>
      <c r="T66" s="233">
        <f t="shared" si="38"/>
        <v>242</v>
      </c>
      <c r="U66" s="235">
        <f t="shared" si="39"/>
        <v>1643</v>
      </c>
    </row>
    <row r="67" spans="1:22" x14ac:dyDescent="0.25">
      <c r="A67" s="249">
        <v>54</v>
      </c>
      <c r="B67" s="222" t="s">
        <v>230</v>
      </c>
      <c r="C67" s="222" t="s">
        <v>107</v>
      </c>
      <c r="D67" s="223">
        <v>9304057</v>
      </c>
      <c r="E67" s="224">
        <v>44438</v>
      </c>
      <c r="F67" s="225">
        <v>0.375</v>
      </c>
      <c r="G67" s="224">
        <v>44438</v>
      </c>
      <c r="H67" s="225">
        <v>0.79166666666666663</v>
      </c>
      <c r="I67" s="226">
        <v>3130</v>
      </c>
      <c r="J67" s="222"/>
      <c r="K67" s="222" t="s">
        <v>56</v>
      </c>
      <c r="L67" s="222" t="s">
        <v>193</v>
      </c>
      <c r="M67" s="222" t="s">
        <v>192</v>
      </c>
      <c r="N67" s="226">
        <v>1322</v>
      </c>
      <c r="O67" s="226">
        <v>1323</v>
      </c>
      <c r="P67" s="227">
        <f t="shared" ref="P67:P90" si="40">100%*N67/I67</f>
        <v>0.42236421725239615</v>
      </c>
      <c r="Q67" s="227">
        <f t="shared" ref="Q67:Q90" si="41">100%*O67/I67</f>
        <v>0.42268370607028755</v>
      </c>
      <c r="R67" s="226">
        <v>1</v>
      </c>
      <c r="S67" s="226">
        <v>0</v>
      </c>
      <c r="T67" s="226">
        <f t="shared" ref="T67:T82" si="42">N67-S67</f>
        <v>1322</v>
      </c>
      <c r="U67" s="228">
        <f t="shared" ref="U67:U82" si="43">N67+R67</f>
        <v>1323</v>
      </c>
    </row>
    <row r="68" spans="1:22" x14ac:dyDescent="0.25">
      <c r="A68" s="249"/>
      <c r="B68" s="222"/>
      <c r="C68" s="222"/>
      <c r="D68" s="223"/>
      <c r="E68" s="224"/>
      <c r="F68" s="225"/>
      <c r="G68" s="224"/>
      <c r="H68" s="225"/>
      <c r="I68" s="226"/>
      <c r="J68" s="222"/>
      <c r="K68" s="222"/>
      <c r="L68" s="222"/>
      <c r="M68" s="222"/>
      <c r="N68" s="226"/>
      <c r="O68" s="226"/>
      <c r="P68" s="227"/>
      <c r="Q68" s="227"/>
      <c r="R68" s="300">
        <f>SUM(R48:R67)</f>
        <v>3285</v>
      </c>
      <c r="S68" s="300">
        <f>SUM(S48:S67)</f>
        <v>3582</v>
      </c>
      <c r="T68" s="300">
        <f>SUM(T48:T67)</f>
        <v>13867</v>
      </c>
      <c r="U68" s="301">
        <f>SUM(U48:U67)</f>
        <v>20734</v>
      </c>
    </row>
    <row r="69" spans="1:22" x14ac:dyDescent="0.25">
      <c r="A69" s="249">
        <v>55</v>
      </c>
      <c r="B69" s="222" t="s">
        <v>160</v>
      </c>
      <c r="C69" s="222" t="s">
        <v>37</v>
      </c>
      <c r="D69" s="223">
        <v>9398888</v>
      </c>
      <c r="E69" s="224">
        <v>44440</v>
      </c>
      <c r="F69" s="225">
        <v>0.33333333333333331</v>
      </c>
      <c r="G69" s="224">
        <v>44440</v>
      </c>
      <c r="H69" s="225">
        <v>0.79166666666666663</v>
      </c>
      <c r="I69" s="226">
        <v>2686</v>
      </c>
      <c r="J69" s="222"/>
      <c r="K69" s="222" t="s">
        <v>56</v>
      </c>
      <c r="L69" s="222" t="s">
        <v>184</v>
      </c>
      <c r="M69" s="222" t="s">
        <v>192</v>
      </c>
      <c r="N69" s="226">
        <v>1100</v>
      </c>
      <c r="O69" s="226">
        <v>1100</v>
      </c>
      <c r="P69" s="227">
        <f t="shared" si="40"/>
        <v>0.40953090096798211</v>
      </c>
      <c r="Q69" s="227">
        <f t="shared" si="41"/>
        <v>0.40953090096798211</v>
      </c>
      <c r="R69" s="226">
        <v>0</v>
      </c>
      <c r="S69" s="226">
        <v>0</v>
      </c>
      <c r="T69" s="226">
        <f t="shared" si="42"/>
        <v>1100</v>
      </c>
      <c r="U69" s="228">
        <f t="shared" si="43"/>
        <v>1100</v>
      </c>
      <c r="V69"/>
    </row>
    <row r="70" spans="1:22" x14ac:dyDescent="0.25">
      <c r="A70" s="249">
        <v>56</v>
      </c>
      <c r="B70" s="222" t="s">
        <v>238</v>
      </c>
      <c r="C70" s="222" t="s">
        <v>240</v>
      </c>
      <c r="D70" s="223">
        <v>9210218</v>
      </c>
      <c r="E70" s="224">
        <v>44440</v>
      </c>
      <c r="F70" s="225">
        <v>0.39583333333333331</v>
      </c>
      <c r="G70" s="224">
        <v>44440</v>
      </c>
      <c r="H70" s="225">
        <v>0.83333333333333337</v>
      </c>
      <c r="I70" s="226">
        <v>710</v>
      </c>
      <c r="J70" s="222"/>
      <c r="K70" s="222" t="s">
        <v>56</v>
      </c>
      <c r="L70" s="222" t="s">
        <v>192</v>
      </c>
      <c r="M70" s="222" t="s">
        <v>185</v>
      </c>
      <c r="N70" s="226">
        <v>186</v>
      </c>
      <c r="O70" s="226">
        <v>185</v>
      </c>
      <c r="P70" s="227">
        <f t="shared" si="40"/>
        <v>0.26197183098591548</v>
      </c>
      <c r="Q70" s="227">
        <f t="shared" si="41"/>
        <v>0.26056338028169013</v>
      </c>
      <c r="R70" s="226">
        <v>0</v>
      </c>
      <c r="S70" s="226">
        <v>1</v>
      </c>
      <c r="T70" s="226">
        <f t="shared" si="42"/>
        <v>185</v>
      </c>
      <c r="U70" s="228">
        <f t="shared" si="43"/>
        <v>186</v>
      </c>
      <c r="V70"/>
    </row>
    <row r="71" spans="1:22" x14ac:dyDescent="0.25">
      <c r="A71" s="249">
        <v>57</v>
      </c>
      <c r="B71" s="222" t="s">
        <v>197</v>
      </c>
      <c r="C71" s="222" t="s">
        <v>81</v>
      </c>
      <c r="D71" s="223">
        <v>9753193</v>
      </c>
      <c r="E71" s="224">
        <v>44442</v>
      </c>
      <c r="F71" s="225">
        <v>0.22916666666666666</v>
      </c>
      <c r="G71" s="224">
        <v>44442</v>
      </c>
      <c r="H71" s="225">
        <v>0.91666666666666663</v>
      </c>
      <c r="I71" s="226">
        <v>2794</v>
      </c>
      <c r="J71" s="186" t="s">
        <v>43</v>
      </c>
      <c r="K71" s="222"/>
      <c r="L71" s="222" t="s">
        <v>193</v>
      </c>
      <c r="M71" s="222" t="s">
        <v>192</v>
      </c>
      <c r="N71" s="226">
        <v>980</v>
      </c>
      <c r="O71" s="226">
        <v>950</v>
      </c>
      <c r="P71" s="227">
        <f t="shared" si="40"/>
        <v>0.35075161059413029</v>
      </c>
      <c r="Q71" s="227">
        <f t="shared" si="41"/>
        <v>0.34001431639226914</v>
      </c>
      <c r="R71" s="226">
        <v>712</v>
      </c>
      <c r="S71" s="226">
        <v>742</v>
      </c>
      <c r="T71" s="226">
        <f t="shared" si="42"/>
        <v>238</v>
      </c>
      <c r="U71" s="228">
        <f t="shared" si="43"/>
        <v>1692</v>
      </c>
      <c r="V71"/>
    </row>
    <row r="72" spans="1:22" x14ac:dyDescent="0.25">
      <c r="A72" s="249">
        <v>58</v>
      </c>
      <c r="B72" s="222" t="s">
        <v>230</v>
      </c>
      <c r="C72" s="222" t="s">
        <v>107</v>
      </c>
      <c r="D72" s="223">
        <v>9304057</v>
      </c>
      <c r="E72" s="224">
        <v>44445</v>
      </c>
      <c r="F72" s="225">
        <v>0.375</v>
      </c>
      <c r="G72" s="224">
        <v>44445</v>
      </c>
      <c r="H72" s="225">
        <v>0.79166666666666663</v>
      </c>
      <c r="I72" s="226">
        <v>3130</v>
      </c>
      <c r="J72" s="222"/>
      <c r="K72" s="222" t="s">
        <v>56</v>
      </c>
      <c r="L72" s="222" t="s">
        <v>193</v>
      </c>
      <c r="M72" s="222" t="s">
        <v>192</v>
      </c>
      <c r="N72" s="226">
        <v>1262</v>
      </c>
      <c r="O72" s="226">
        <v>1263</v>
      </c>
      <c r="P72" s="227">
        <f t="shared" ref="P72:P74" si="44">100%*N72/I72</f>
        <v>0.40319488817891375</v>
      </c>
      <c r="Q72" s="227">
        <f t="shared" ref="Q72:Q74" si="45">100%*O72/I72</f>
        <v>0.40351437699680509</v>
      </c>
      <c r="R72" s="226">
        <v>2</v>
      </c>
      <c r="S72" s="226">
        <v>1</v>
      </c>
      <c r="T72" s="226">
        <f t="shared" ref="T72:T74" si="46">N72-S72</f>
        <v>1261</v>
      </c>
      <c r="U72" s="228">
        <f t="shared" ref="U72:U74" si="47">N72+R72</f>
        <v>1264</v>
      </c>
      <c r="V72"/>
    </row>
    <row r="73" spans="1:22" x14ac:dyDescent="0.25">
      <c r="A73" s="249">
        <v>59</v>
      </c>
      <c r="B73" s="222" t="s">
        <v>160</v>
      </c>
      <c r="C73" s="222" t="s">
        <v>37</v>
      </c>
      <c r="D73" s="223">
        <v>9398888</v>
      </c>
      <c r="E73" s="224">
        <v>44447</v>
      </c>
      <c r="F73" s="225">
        <v>0.33333333333333331</v>
      </c>
      <c r="G73" s="224">
        <v>44447</v>
      </c>
      <c r="H73" s="225">
        <v>0.79166666666666663</v>
      </c>
      <c r="I73" s="226">
        <v>2686</v>
      </c>
      <c r="J73" s="222"/>
      <c r="K73" s="222" t="s">
        <v>56</v>
      </c>
      <c r="L73" s="222" t="s">
        <v>184</v>
      </c>
      <c r="M73" s="222" t="s">
        <v>192</v>
      </c>
      <c r="N73" s="226">
        <v>1137</v>
      </c>
      <c r="O73" s="226">
        <v>1139</v>
      </c>
      <c r="P73" s="227">
        <f t="shared" si="44"/>
        <v>0.42330603127326882</v>
      </c>
      <c r="Q73" s="227">
        <f t="shared" si="45"/>
        <v>0.42405063291139239</v>
      </c>
      <c r="R73" s="226">
        <v>2</v>
      </c>
      <c r="S73" s="226">
        <v>0</v>
      </c>
      <c r="T73" s="226">
        <f t="shared" si="46"/>
        <v>1137</v>
      </c>
      <c r="U73" s="228">
        <f t="shared" si="47"/>
        <v>1139</v>
      </c>
      <c r="V73"/>
    </row>
    <row r="74" spans="1:22" x14ac:dyDescent="0.25">
      <c r="A74" s="249">
        <v>60</v>
      </c>
      <c r="B74" s="222" t="s">
        <v>197</v>
      </c>
      <c r="C74" s="222" t="s">
        <v>81</v>
      </c>
      <c r="D74" s="223">
        <v>9753193</v>
      </c>
      <c r="E74" s="224">
        <v>44449</v>
      </c>
      <c r="F74" s="225">
        <v>0.22916666666666666</v>
      </c>
      <c r="G74" s="224">
        <v>44449</v>
      </c>
      <c r="H74" s="225">
        <v>0.91666666666666663</v>
      </c>
      <c r="I74" s="226">
        <v>2794</v>
      </c>
      <c r="J74" s="186" t="s">
        <v>43</v>
      </c>
      <c r="K74" s="222"/>
      <c r="L74" s="222" t="s">
        <v>208</v>
      </c>
      <c r="M74" s="222" t="s">
        <v>207</v>
      </c>
      <c r="N74" s="226">
        <v>948</v>
      </c>
      <c r="O74" s="226">
        <v>1106</v>
      </c>
      <c r="P74" s="227">
        <f t="shared" si="44"/>
        <v>0.33929849677881174</v>
      </c>
      <c r="Q74" s="227">
        <f t="shared" si="45"/>
        <v>0.39584824624194703</v>
      </c>
      <c r="R74" s="226">
        <v>827</v>
      </c>
      <c r="S74" s="226">
        <v>669</v>
      </c>
      <c r="T74" s="226">
        <f t="shared" si="46"/>
        <v>279</v>
      </c>
      <c r="U74" s="228">
        <f t="shared" si="47"/>
        <v>1775</v>
      </c>
      <c r="V74"/>
    </row>
    <row r="75" spans="1:22" x14ac:dyDescent="0.25">
      <c r="A75" s="249">
        <v>61</v>
      </c>
      <c r="B75" s="222" t="s">
        <v>187</v>
      </c>
      <c r="C75" s="222" t="s">
        <v>246</v>
      </c>
      <c r="D75" s="223">
        <v>9814040</v>
      </c>
      <c r="E75" s="224">
        <v>44451</v>
      </c>
      <c r="F75" s="225">
        <v>0.31944444444444448</v>
      </c>
      <c r="G75" s="224">
        <v>44451</v>
      </c>
      <c r="H75" s="225">
        <v>0.39583333333333331</v>
      </c>
      <c r="I75" s="226">
        <v>184</v>
      </c>
      <c r="J75" s="186"/>
      <c r="K75" s="222" t="s">
        <v>43</v>
      </c>
      <c r="L75" s="222" t="s">
        <v>193</v>
      </c>
      <c r="M75" s="222" t="s">
        <v>247</v>
      </c>
      <c r="N75" s="226">
        <v>102</v>
      </c>
      <c r="O75" s="226">
        <v>102</v>
      </c>
      <c r="P75" s="227">
        <f t="shared" si="40"/>
        <v>0.55434782608695654</v>
      </c>
      <c r="Q75" s="227">
        <f t="shared" si="41"/>
        <v>0.55434782608695654</v>
      </c>
      <c r="R75" s="226">
        <v>0</v>
      </c>
      <c r="S75" s="226">
        <v>0</v>
      </c>
      <c r="T75" s="226">
        <f t="shared" si="42"/>
        <v>102</v>
      </c>
      <c r="U75" s="228">
        <f t="shared" si="43"/>
        <v>102</v>
      </c>
      <c r="V75"/>
    </row>
    <row r="76" spans="1:22" x14ac:dyDescent="0.25">
      <c r="A76" s="249">
        <v>62</v>
      </c>
      <c r="B76" s="222" t="s">
        <v>230</v>
      </c>
      <c r="C76" s="222" t="s">
        <v>107</v>
      </c>
      <c r="D76" s="223">
        <v>9304057</v>
      </c>
      <c r="E76" s="224">
        <v>44452</v>
      </c>
      <c r="F76" s="225">
        <v>0.375</v>
      </c>
      <c r="G76" s="224">
        <v>44452</v>
      </c>
      <c r="H76" s="225">
        <v>0.79166666666666663</v>
      </c>
      <c r="I76" s="226">
        <v>3130</v>
      </c>
      <c r="J76" s="222"/>
      <c r="K76" s="222" t="s">
        <v>56</v>
      </c>
      <c r="L76" s="222" t="s">
        <v>193</v>
      </c>
      <c r="M76" s="222" t="s">
        <v>192</v>
      </c>
      <c r="N76" s="226">
        <v>1335</v>
      </c>
      <c r="O76" s="226">
        <v>1334</v>
      </c>
      <c r="P76" s="227">
        <f t="shared" si="40"/>
        <v>0.42651757188498401</v>
      </c>
      <c r="Q76" s="227">
        <f t="shared" si="41"/>
        <v>0.42619808306709267</v>
      </c>
      <c r="R76" s="226">
        <v>0</v>
      </c>
      <c r="S76" s="226">
        <v>1</v>
      </c>
      <c r="T76" s="226">
        <f t="shared" si="42"/>
        <v>1334</v>
      </c>
      <c r="U76" s="228">
        <f t="shared" si="43"/>
        <v>1335</v>
      </c>
      <c r="V76"/>
    </row>
    <row r="77" spans="1:22" x14ac:dyDescent="0.25">
      <c r="A77" s="249">
        <v>63</v>
      </c>
      <c r="B77" s="222" t="s">
        <v>225</v>
      </c>
      <c r="C77" s="222" t="s">
        <v>87</v>
      </c>
      <c r="D77" s="223">
        <v>9838618</v>
      </c>
      <c r="E77" s="224">
        <v>44453</v>
      </c>
      <c r="F77" s="225">
        <v>0.29166666666666669</v>
      </c>
      <c r="G77" s="224">
        <v>44453</v>
      </c>
      <c r="H77" s="225">
        <v>0.75</v>
      </c>
      <c r="I77" s="226">
        <v>596</v>
      </c>
      <c r="J77" s="222"/>
      <c r="K77" s="222" t="s">
        <v>56</v>
      </c>
      <c r="L77" s="222" t="s">
        <v>170</v>
      </c>
      <c r="M77" s="222" t="s">
        <v>226</v>
      </c>
      <c r="N77" s="226">
        <v>403</v>
      </c>
      <c r="O77" s="226">
        <v>406</v>
      </c>
      <c r="P77" s="227">
        <f t="shared" si="40"/>
        <v>0.6761744966442953</v>
      </c>
      <c r="Q77" s="227">
        <f t="shared" si="41"/>
        <v>0.68120805369127513</v>
      </c>
      <c r="R77" s="226">
        <v>5</v>
      </c>
      <c r="S77" s="226">
        <v>2</v>
      </c>
      <c r="T77" s="226">
        <f t="shared" si="42"/>
        <v>401</v>
      </c>
      <c r="U77" s="228">
        <f t="shared" si="43"/>
        <v>408</v>
      </c>
      <c r="V77"/>
    </row>
    <row r="78" spans="1:22" x14ac:dyDescent="0.25">
      <c r="A78" s="249">
        <v>64</v>
      </c>
      <c r="B78" s="222" t="s">
        <v>160</v>
      </c>
      <c r="C78" s="222" t="s">
        <v>37</v>
      </c>
      <c r="D78" s="223">
        <v>9398888</v>
      </c>
      <c r="E78" s="224">
        <v>44454</v>
      </c>
      <c r="F78" s="225">
        <v>0.33333333333333331</v>
      </c>
      <c r="G78" s="224">
        <v>44454</v>
      </c>
      <c r="H78" s="225">
        <v>0.79166666666666663</v>
      </c>
      <c r="I78" s="226">
        <v>2686</v>
      </c>
      <c r="J78" s="222"/>
      <c r="K78" s="222" t="s">
        <v>56</v>
      </c>
      <c r="L78" s="222" t="s">
        <v>184</v>
      </c>
      <c r="M78" s="222" t="s">
        <v>192</v>
      </c>
      <c r="N78" s="226">
        <v>1165</v>
      </c>
      <c r="O78" s="226">
        <v>1164</v>
      </c>
      <c r="P78" s="227">
        <f t="shared" ref="P78:P81" si="48">100%*N78/I78</f>
        <v>0.43373045420699924</v>
      </c>
      <c r="Q78" s="227">
        <f t="shared" ref="Q78:Q81" si="49">100%*O78/I78</f>
        <v>0.43335815338793743</v>
      </c>
      <c r="R78" s="226">
        <v>0</v>
      </c>
      <c r="S78" s="226">
        <v>1</v>
      </c>
      <c r="T78" s="226">
        <f t="shared" ref="T78:T81" si="50">N78-S78</f>
        <v>1164</v>
      </c>
      <c r="U78" s="228">
        <f t="shared" ref="U78:U81" si="51">N78+R78</f>
        <v>1165</v>
      </c>
      <c r="V78"/>
    </row>
    <row r="79" spans="1:22" x14ac:dyDescent="0.25">
      <c r="A79" s="249">
        <v>65</v>
      </c>
      <c r="B79" s="222" t="s">
        <v>238</v>
      </c>
      <c r="C79" s="222" t="s">
        <v>240</v>
      </c>
      <c r="D79" s="223">
        <v>9210218</v>
      </c>
      <c r="E79" s="224">
        <v>44454</v>
      </c>
      <c r="F79" s="225">
        <v>0.39583333333333331</v>
      </c>
      <c r="G79" s="224">
        <v>44454</v>
      </c>
      <c r="H79" s="225">
        <v>0.83333333333333337</v>
      </c>
      <c r="I79" s="226">
        <v>710</v>
      </c>
      <c r="J79" s="222"/>
      <c r="K79" s="222" t="s">
        <v>56</v>
      </c>
      <c r="L79" s="222" t="s">
        <v>192</v>
      </c>
      <c r="M79" s="222" t="s">
        <v>185</v>
      </c>
      <c r="N79" s="226">
        <v>155</v>
      </c>
      <c r="O79" s="226">
        <v>155</v>
      </c>
      <c r="P79" s="227">
        <f t="shared" si="48"/>
        <v>0.21830985915492956</v>
      </c>
      <c r="Q79" s="227">
        <f t="shared" si="49"/>
        <v>0.21830985915492956</v>
      </c>
      <c r="R79" s="226">
        <v>0</v>
      </c>
      <c r="S79" s="226">
        <v>0</v>
      </c>
      <c r="T79" s="226">
        <f t="shared" si="50"/>
        <v>155</v>
      </c>
      <c r="U79" s="228">
        <f t="shared" si="51"/>
        <v>155</v>
      </c>
      <c r="V79"/>
    </row>
    <row r="80" spans="1:22" x14ac:dyDescent="0.25">
      <c r="A80" s="249">
        <v>66</v>
      </c>
      <c r="B80" s="222" t="s">
        <v>197</v>
      </c>
      <c r="C80" s="222" t="s">
        <v>81</v>
      </c>
      <c r="D80" s="223">
        <v>9753193</v>
      </c>
      <c r="E80" s="224">
        <v>44456</v>
      </c>
      <c r="F80" s="225">
        <v>0.22916666666666666</v>
      </c>
      <c r="G80" s="224">
        <v>44456</v>
      </c>
      <c r="H80" s="225">
        <v>0.91666666666666663</v>
      </c>
      <c r="I80" s="226">
        <v>2794</v>
      </c>
      <c r="J80" s="186" t="s">
        <v>43</v>
      </c>
      <c r="K80" s="222"/>
      <c r="L80" s="222" t="s">
        <v>193</v>
      </c>
      <c r="M80" s="222" t="s">
        <v>192</v>
      </c>
      <c r="N80" s="226">
        <v>1109</v>
      </c>
      <c r="O80" s="226">
        <v>1241</v>
      </c>
      <c r="P80" s="227">
        <f t="shared" si="48"/>
        <v>0.39692197566213316</v>
      </c>
      <c r="Q80" s="227">
        <f t="shared" si="49"/>
        <v>0.44416607015032211</v>
      </c>
      <c r="R80" s="226">
        <v>996</v>
      </c>
      <c r="S80" s="226">
        <v>864</v>
      </c>
      <c r="T80" s="226">
        <f t="shared" si="50"/>
        <v>245</v>
      </c>
      <c r="U80" s="228">
        <f t="shared" si="51"/>
        <v>2105</v>
      </c>
      <c r="V80"/>
    </row>
    <row r="81" spans="1:22" x14ac:dyDescent="0.25">
      <c r="A81" s="249">
        <v>67</v>
      </c>
      <c r="B81" s="186" t="s">
        <v>231</v>
      </c>
      <c r="C81" s="186" t="s">
        <v>232</v>
      </c>
      <c r="D81" s="187">
        <v>9871531</v>
      </c>
      <c r="E81" s="188">
        <v>44456</v>
      </c>
      <c r="F81" s="189">
        <v>0.3125</v>
      </c>
      <c r="G81" s="188">
        <v>44456</v>
      </c>
      <c r="H81" s="189">
        <v>0.75</v>
      </c>
      <c r="I81" s="190">
        <v>200</v>
      </c>
      <c r="J81" s="186"/>
      <c r="K81" s="186" t="s">
        <v>56</v>
      </c>
      <c r="L81" s="186" t="s">
        <v>233</v>
      </c>
      <c r="M81" s="186" t="s">
        <v>193</v>
      </c>
      <c r="N81" s="190">
        <v>78</v>
      </c>
      <c r="O81" s="190">
        <v>78</v>
      </c>
      <c r="P81" s="191">
        <f t="shared" si="48"/>
        <v>0.39</v>
      </c>
      <c r="Q81" s="191">
        <f t="shared" si="49"/>
        <v>0.39</v>
      </c>
      <c r="R81" s="190">
        <v>0</v>
      </c>
      <c r="S81" s="190">
        <v>0</v>
      </c>
      <c r="T81" s="190">
        <f t="shared" si="50"/>
        <v>78</v>
      </c>
      <c r="U81" s="220">
        <f t="shared" si="51"/>
        <v>78</v>
      </c>
      <c r="V81"/>
    </row>
    <row r="82" spans="1:22" x14ac:dyDescent="0.25">
      <c r="A82" s="249">
        <v>68</v>
      </c>
      <c r="B82" s="222" t="s">
        <v>178</v>
      </c>
      <c r="C82" s="222" t="s">
        <v>143</v>
      </c>
      <c r="D82" s="223">
        <v>9070632</v>
      </c>
      <c r="E82" s="224">
        <v>44458</v>
      </c>
      <c r="F82" s="225">
        <v>0.35416666666666669</v>
      </c>
      <c r="G82" s="224">
        <v>44458</v>
      </c>
      <c r="H82" s="225">
        <v>0.75</v>
      </c>
      <c r="I82" s="226">
        <v>1830</v>
      </c>
      <c r="J82" s="186"/>
      <c r="K82" s="222" t="s">
        <v>56</v>
      </c>
      <c r="L82" s="222" t="s">
        <v>207</v>
      </c>
      <c r="M82" s="222" t="s">
        <v>185</v>
      </c>
      <c r="N82" s="226">
        <v>820</v>
      </c>
      <c r="O82" s="226">
        <v>821</v>
      </c>
      <c r="P82" s="227">
        <f t="shared" si="40"/>
        <v>0.44808743169398907</v>
      </c>
      <c r="Q82" s="227">
        <f t="shared" si="41"/>
        <v>0.44863387978142077</v>
      </c>
      <c r="R82" s="226">
        <v>1</v>
      </c>
      <c r="S82" s="226">
        <v>0</v>
      </c>
      <c r="T82" s="226">
        <f t="shared" si="42"/>
        <v>820</v>
      </c>
      <c r="U82" s="228">
        <f t="shared" si="43"/>
        <v>821</v>
      </c>
      <c r="V82"/>
    </row>
    <row r="83" spans="1:22" x14ac:dyDescent="0.25">
      <c r="A83" s="249">
        <v>69</v>
      </c>
      <c r="B83" s="229" t="s">
        <v>230</v>
      </c>
      <c r="C83" s="229" t="s">
        <v>107</v>
      </c>
      <c r="D83" s="230">
        <v>9304057</v>
      </c>
      <c r="E83" s="231">
        <v>44459</v>
      </c>
      <c r="F83" s="232">
        <v>0.375</v>
      </c>
      <c r="G83" s="231">
        <v>44459</v>
      </c>
      <c r="H83" s="232">
        <v>0.79166666666666663</v>
      </c>
      <c r="I83" s="233">
        <v>3130</v>
      </c>
      <c r="J83" s="229"/>
      <c r="K83" s="229" t="s">
        <v>56</v>
      </c>
      <c r="L83" s="229" t="s">
        <v>193</v>
      </c>
      <c r="M83" s="229" t="s">
        <v>192</v>
      </c>
      <c r="N83" s="233">
        <v>1337</v>
      </c>
      <c r="O83" s="233">
        <v>1340</v>
      </c>
      <c r="P83" s="234">
        <f t="shared" ref="P83:P87" si="52">100%*N83/I83</f>
        <v>0.42715654952076676</v>
      </c>
      <c r="Q83" s="234">
        <f t="shared" ref="Q83:Q87" si="53">100%*O83/I83</f>
        <v>0.4281150159744409</v>
      </c>
      <c r="R83" s="233">
        <v>3</v>
      </c>
      <c r="S83" s="233">
        <v>0</v>
      </c>
      <c r="T83" s="233">
        <f t="shared" ref="T83:T90" si="54">N83-S83</f>
        <v>1337</v>
      </c>
      <c r="U83" s="235">
        <f t="shared" ref="U83:U90" si="55">N83+R83</f>
        <v>1340</v>
      </c>
      <c r="V83"/>
    </row>
    <row r="84" spans="1:22" x14ac:dyDescent="0.25">
      <c r="A84" s="249">
        <v>70</v>
      </c>
      <c r="B84" s="229" t="s">
        <v>76</v>
      </c>
      <c r="C84" s="229" t="s">
        <v>180</v>
      </c>
      <c r="D84" s="230">
        <v>8843446</v>
      </c>
      <c r="E84" s="231">
        <v>44460</v>
      </c>
      <c r="F84" s="232">
        <v>0.3125</v>
      </c>
      <c r="G84" s="231">
        <v>44460</v>
      </c>
      <c r="H84" s="232">
        <v>0.55555555555555558</v>
      </c>
      <c r="I84" s="233">
        <v>60</v>
      </c>
      <c r="J84" s="229"/>
      <c r="K84" s="229" t="s">
        <v>56</v>
      </c>
      <c r="L84" s="229" t="s">
        <v>242</v>
      </c>
      <c r="M84" s="229" t="s">
        <v>243</v>
      </c>
      <c r="N84" s="233">
        <v>28</v>
      </c>
      <c r="O84" s="233">
        <v>28</v>
      </c>
      <c r="P84" s="234">
        <f t="shared" si="52"/>
        <v>0.46666666666666667</v>
      </c>
      <c r="Q84" s="234">
        <f t="shared" si="53"/>
        <v>0.46666666666666667</v>
      </c>
      <c r="R84" s="233">
        <v>0</v>
      </c>
      <c r="S84" s="233">
        <v>0</v>
      </c>
      <c r="T84" s="233">
        <f t="shared" si="54"/>
        <v>28</v>
      </c>
      <c r="U84" s="235">
        <f t="shared" si="55"/>
        <v>28</v>
      </c>
      <c r="V84"/>
    </row>
    <row r="85" spans="1:22" x14ac:dyDescent="0.25">
      <c r="A85" s="249">
        <v>71</v>
      </c>
      <c r="B85" s="222" t="s">
        <v>160</v>
      </c>
      <c r="C85" s="222" t="s">
        <v>37</v>
      </c>
      <c r="D85" s="223">
        <v>9398888</v>
      </c>
      <c r="E85" s="224">
        <v>44461</v>
      </c>
      <c r="F85" s="225">
        <v>0.33333333333333331</v>
      </c>
      <c r="G85" s="224">
        <v>44462</v>
      </c>
      <c r="H85" s="225" t="s">
        <v>249</v>
      </c>
      <c r="I85" s="226">
        <v>2686</v>
      </c>
      <c r="J85" s="222"/>
      <c r="K85" s="222" t="s">
        <v>56</v>
      </c>
      <c r="L85" s="222" t="s">
        <v>184</v>
      </c>
      <c r="M85" s="222" t="s">
        <v>192</v>
      </c>
      <c r="N85" s="226">
        <v>1188</v>
      </c>
      <c r="O85" s="226">
        <v>1185</v>
      </c>
      <c r="P85" s="227">
        <f t="shared" si="52"/>
        <v>0.44229337304542071</v>
      </c>
      <c r="Q85" s="227">
        <f t="shared" si="53"/>
        <v>0.44117647058823528</v>
      </c>
      <c r="R85" s="226">
        <v>0</v>
      </c>
      <c r="S85" s="226">
        <v>3</v>
      </c>
      <c r="T85" s="226">
        <f t="shared" si="54"/>
        <v>1185</v>
      </c>
      <c r="U85" s="228">
        <f t="shared" si="55"/>
        <v>1188</v>
      </c>
      <c r="V85"/>
    </row>
    <row r="86" spans="1:22" x14ac:dyDescent="0.25">
      <c r="A86" s="249">
        <v>72</v>
      </c>
      <c r="B86" s="229" t="s">
        <v>238</v>
      </c>
      <c r="C86" s="229" t="s">
        <v>240</v>
      </c>
      <c r="D86" s="230">
        <v>9210218</v>
      </c>
      <c r="E86" s="231">
        <v>44462</v>
      </c>
      <c r="F86" s="232">
        <v>0.39583333333333331</v>
      </c>
      <c r="G86" s="231">
        <v>44462</v>
      </c>
      <c r="H86" s="232" t="s">
        <v>250</v>
      </c>
      <c r="I86" s="233">
        <v>710</v>
      </c>
      <c r="J86" s="229"/>
      <c r="K86" s="229" t="s">
        <v>56</v>
      </c>
      <c r="L86" s="229" t="s">
        <v>192</v>
      </c>
      <c r="M86" s="229" t="s">
        <v>185</v>
      </c>
      <c r="N86" s="233">
        <v>224</v>
      </c>
      <c r="O86" s="233">
        <v>224</v>
      </c>
      <c r="P86" s="234">
        <f t="shared" si="52"/>
        <v>0.3154929577464789</v>
      </c>
      <c r="Q86" s="234">
        <f t="shared" si="53"/>
        <v>0.3154929577464789</v>
      </c>
      <c r="R86" s="233">
        <v>0</v>
      </c>
      <c r="S86" s="233">
        <v>0</v>
      </c>
      <c r="T86" s="233">
        <f t="shared" si="54"/>
        <v>224</v>
      </c>
      <c r="U86" s="235">
        <f t="shared" si="55"/>
        <v>224</v>
      </c>
      <c r="V86"/>
    </row>
    <row r="87" spans="1:22" x14ac:dyDescent="0.25">
      <c r="A87" s="249">
        <v>73</v>
      </c>
      <c r="B87" s="229" t="s">
        <v>197</v>
      </c>
      <c r="C87" s="229" t="s">
        <v>81</v>
      </c>
      <c r="D87" s="230">
        <v>9753193</v>
      </c>
      <c r="E87" s="231">
        <v>44463</v>
      </c>
      <c r="F87" s="232">
        <v>0.22916666666666666</v>
      </c>
      <c r="G87" s="231">
        <v>44463</v>
      </c>
      <c r="H87" s="232" t="s">
        <v>248</v>
      </c>
      <c r="I87" s="233">
        <v>2794</v>
      </c>
      <c r="J87" s="46" t="s">
        <v>43</v>
      </c>
      <c r="K87" s="229"/>
      <c r="L87" s="229" t="s">
        <v>208</v>
      </c>
      <c r="M87" s="229" t="s">
        <v>207</v>
      </c>
      <c r="N87" s="233">
        <v>1239</v>
      </c>
      <c r="O87" s="233">
        <v>1269</v>
      </c>
      <c r="P87" s="234">
        <f t="shared" si="52"/>
        <v>0.44345025053686471</v>
      </c>
      <c r="Q87" s="234">
        <f t="shared" si="53"/>
        <v>0.45418754473872586</v>
      </c>
      <c r="R87" s="233">
        <v>920</v>
      </c>
      <c r="S87" s="233">
        <v>890</v>
      </c>
      <c r="T87" s="233">
        <f t="shared" si="54"/>
        <v>349</v>
      </c>
      <c r="U87" s="235">
        <f t="shared" si="55"/>
        <v>2159</v>
      </c>
      <c r="V87"/>
    </row>
    <row r="88" spans="1:22" x14ac:dyDescent="0.25">
      <c r="A88" s="249">
        <v>74</v>
      </c>
      <c r="B88" s="186" t="s">
        <v>230</v>
      </c>
      <c r="C88" s="222" t="s">
        <v>107</v>
      </c>
      <c r="D88" s="223">
        <v>9304057</v>
      </c>
      <c r="E88" s="224">
        <v>44466</v>
      </c>
      <c r="F88" s="189">
        <v>0.375</v>
      </c>
      <c r="G88" s="188">
        <v>44466</v>
      </c>
      <c r="H88" s="189" t="s">
        <v>252</v>
      </c>
      <c r="I88" s="190">
        <v>3130</v>
      </c>
      <c r="J88" s="186"/>
      <c r="K88" s="186" t="s">
        <v>43</v>
      </c>
      <c r="L88" s="186" t="s">
        <v>193</v>
      </c>
      <c r="M88" s="186" t="s">
        <v>192</v>
      </c>
      <c r="N88" s="190">
        <v>1446</v>
      </c>
      <c r="O88" s="190">
        <v>1447</v>
      </c>
      <c r="P88" s="227">
        <f t="shared" si="40"/>
        <v>0.46198083067092649</v>
      </c>
      <c r="Q88" s="227">
        <f t="shared" si="41"/>
        <v>0.46230031948881789</v>
      </c>
      <c r="R88" s="190">
        <v>1</v>
      </c>
      <c r="S88" s="190">
        <v>0</v>
      </c>
      <c r="T88" s="226">
        <f t="shared" si="54"/>
        <v>1446</v>
      </c>
      <c r="U88" s="228">
        <f t="shared" si="55"/>
        <v>1447</v>
      </c>
      <c r="V88"/>
    </row>
    <row r="89" spans="1:22" x14ac:dyDescent="0.25">
      <c r="A89" s="249">
        <v>75</v>
      </c>
      <c r="B89" s="186" t="s">
        <v>238</v>
      </c>
      <c r="C89" s="222" t="s">
        <v>240</v>
      </c>
      <c r="D89" s="223">
        <v>9210218</v>
      </c>
      <c r="E89" s="224">
        <v>44466</v>
      </c>
      <c r="F89" s="189">
        <v>0.29166666666666669</v>
      </c>
      <c r="G89" s="188">
        <v>44466</v>
      </c>
      <c r="H89" s="189" t="s">
        <v>248</v>
      </c>
      <c r="I89" s="190">
        <v>710</v>
      </c>
      <c r="J89" s="186"/>
      <c r="K89" s="186" t="s">
        <v>43</v>
      </c>
      <c r="L89" s="186" t="s">
        <v>226</v>
      </c>
      <c r="M89" s="186" t="s">
        <v>236</v>
      </c>
      <c r="N89" s="190">
        <v>278</v>
      </c>
      <c r="O89" s="190">
        <v>278</v>
      </c>
      <c r="P89" s="227">
        <f t="shared" si="40"/>
        <v>0.39154929577464787</v>
      </c>
      <c r="Q89" s="227">
        <f t="shared" si="41"/>
        <v>0.39154929577464787</v>
      </c>
      <c r="R89" s="190">
        <v>0</v>
      </c>
      <c r="S89" s="190">
        <v>0</v>
      </c>
      <c r="T89" s="226">
        <f t="shared" si="54"/>
        <v>278</v>
      </c>
      <c r="U89" s="228">
        <f t="shared" si="55"/>
        <v>278</v>
      </c>
      <c r="V89"/>
    </row>
    <row r="90" spans="1:22" x14ac:dyDescent="0.25">
      <c r="A90" s="249">
        <v>76</v>
      </c>
      <c r="B90" s="186" t="s">
        <v>198</v>
      </c>
      <c r="C90" s="186" t="s">
        <v>81</v>
      </c>
      <c r="D90" s="187">
        <v>9753208</v>
      </c>
      <c r="E90" s="224">
        <v>44468</v>
      </c>
      <c r="F90" s="189">
        <v>0.125</v>
      </c>
      <c r="G90" s="188">
        <v>44468</v>
      </c>
      <c r="H90" s="189" t="s">
        <v>251</v>
      </c>
      <c r="I90" s="190">
        <v>2794</v>
      </c>
      <c r="J90" s="186" t="s">
        <v>43</v>
      </c>
      <c r="K90" s="186"/>
      <c r="L90" s="186" t="s">
        <v>193</v>
      </c>
      <c r="M90" s="186" t="s">
        <v>192</v>
      </c>
      <c r="N90" s="190">
        <v>910</v>
      </c>
      <c r="O90" s="190">
        <v>1434</v>
      </c>
      <c r="P90" s="227">
        <f t="shared" si="40"/>
        <v>0.32569792412312099</v>
      </c>
      <c r="Q90" s="227">
        <f t="shared" si="41"/>
        <v>0.51324266284896203</v>
      </c>
      <c r="R90" s="190">
        <v>1416</v>
      </c>
      <c r="S90" s="190">
        <v>892</v>
      </c>
      <c r="T90" s="226">
        <f t="shared" si="54"/>
        <v>18</v>
      </c>
      <c r="U90" s="228">
        <f t="shared" si="55"/>
        <v>2326</v>
      </c>
      <c r="V90"/>
    </row>
    <row r="91" spans="1:22" ht="15.75" thickBot="1" x14ac:dyDescent="0.3">
      <c r="A91" s="250">
        <v>77</v>
      </c>
      <c r="B91" s="251" t="s">
        <v>160</v>
      </c>
      <c r="C91" s="252" t="s">
        <v>37</v>
      </c>
      <c r="D91" s="253">
        <v>9398888</v>
      </c>
      <c r="E91" s="254">
        <v>44468</v>
      </c>
      <c r="F91" s="255">
        <v>0.33333333333333331</v>
      </c>
      <c r="G91" s="256">
        <v>44468</v>
      </c>
      <c r="H91" s="255" t="s">
        <v>252</v>
      </c>
      <c r="I91" s="257">
        <v>2686</v>
      </c>
      <c r="J91" s="251"/>
      <c r="K91" s="251" t="s">
        <v>43</v>
      </c>
      <c r="L91" s="251" t="s">
        <v>184</v>
      </c>
      <c r="M91" s="251" t="s">
        <v>192</v>
      </c>
      <c r="N91" s="257">
        <v>1180</v>
      </c>
      <c r="O91" s="257">
        <v>1177</v>
      </c>
      <c r="P91" s="258">
        <f t="shared" ref="P91:P108" si="56">100%*N91/I91</f>
        <v>0.43931496649292628</v>
      </c>
      <c r="Q91" s="258">
        <f t="shared" ref="Q91:Q108" si="57">100%*O91/I91</f>
        <v>0.43819806403574085</v>
      </c>
      <c r="R91" s="257">
        <v>0</v>
      </c>
      <c r="S91" s="257">
        <v>3</v>
      </c>
      <c r="T91" s="259">
        <f t="shared" ref="T91:T108" si="58">N91-S91</f>
        <v>1177</v>
      </c>
      <c r="U91" s="260">
        <f t="shared" ref="U91:U108" si="59">N91+R91</f>
        <v>1180</v>
      </c>
      <c r="V91"/>
    </row>
    <row r="92" spans="1:22" x14ac:dyDescent="0.25">
      <c r="A92" s="261"/>
      <c r="B92" s="195"/>
      <c r="C92" s="264"/>
      <c r="D92" s="265"/>
      <c r="E92" s="262"/>
      <c r="F92" s="198"/>
      <c r="G92" s="197"/>
      <c r="H92" s="198"/>
      <c r="I92" s="199"/>
      <c r="J92" s="195"/>
      <c r="K92" s="195"/>
      <c r="L92" s="195"/>
      <c r="M92" s="195"/>
      <c r="N92" s="199"/>
      <c r="O92" s="199"/>
      <c r="P92" s="304"/>
      <c r="Q92" s="304"/>
      <c r="R92" s="305">
        <f>SUM(R69:R91)</f>
        <v>4885</v>
      </c>
      <c r="S92" s="305">
        <f>SUM(S69:S91)</f>
        <v>4069</v>
      </c>
      <c r="T92" s="305">
        <f>SUM(T69:T91)</f>
        <v>14541</v>
      </c>
      <c r="U92" s="306">
        <f>SUM(U69:U91)</f>
        <v>23495</v>
      </c>
      <c r="V92"/>
    </row>
    <row r="93" spans="1:22" x14ac:dyDescent="0.25">
      <c r="A93" s="263">
        <v>78</v>
      </c>
      <c r="B93" s="222" t="s">
        <v>197</v>
      </c>
      <c r="C93" s="222" t="s">
        <v>81</v>
      </c>
      <c r="D93" s="223">
        <v>9753193</v>
      </c>
      <c r="E93" s="224">
        <v>44470</v>
      </c>
      <c r="F93" s="225">
        <v>0.22916666666666666</v>
      </c>
      <c r="G93" s="224">
        <v>44470</v>
      </c>
      <c r="H93" s="225">
        <v>0.92708333333333337</v>
      </c>
      <c r="I93" s="226">
        <v>2794</v>
      </c>
      <c r="J93" s="222" t="s">
        <v>43</v>
      </c>
      <c r="K93" s="222"/>
      <c r="L93" s="222" t="s">
        <v>193</v>
      </c>
      <c r="M93" s="222" t="s">
        <v>192</v>
      </c>
      <c r="N93" s="226">
        <v>1267</v>
      </c>
      <c r="O93" s="226">
        <v>1262</v>
      </c>
      <c r="P93" s="227">
        <f t="shared" si="56"/>
        <v>0.45347172512526845</v>
      </c>
      <c r="Q93" s="227">
        <f t="shared" si="57"/>
        <v>0.45168217609162492</v>
      </c>
      <c r="R93" s="226">
        <v>1009</v>
      </c>
      <c r="S93" s="226">
        <v>1014</v>
      </c>
      <c r="T93" s="226">
        <f t="shared" si="58"/>
        <v>253</v>
      </c>
      <c r="U93" s="228">
        <f t="shared" si="59"/>
        <v>2276</v>
      </c>
      <c r="V93"/>
    </row>
    <row r="94" spans="1:22" x14ac:dyDescent="0.25">
      <c r="A94" s="263">
        <v>79</v>
      </c>
      <c r="B94" s="222" t="s">
        <v>178</v>
      </c>
      <c r="C94" s="222" t="s">
        <v>143</v>
      </c>
      <c r="D94" s="223">
        <v>9070632</v>
      </c>
      <c r="E94" s="224">
        <v>44472</v>
      </c>
      <c r="F94" s="225">
        <v>0.3125</v>
      </c>
      <c r="G94" s="224">
        <v>44472</v>
      </c>
      <c r="H94" s="225">
        <v>0.73611111111111116</v>
      </c>
      <c r="I94" s="226">
        <v>1830</v>
      </c>
      <c r="J94" s="222"/>
      <c r="K94" s="222" t="s">
        <v>56</v>
      </c>
      <c r="L94" s="222" t="s">
        <v>207</v>
      </c>
      <c r="M94" s="222" t="s">
        <v>185</v>
      </c>
      <c r="N94" s="226">
        <v>776</v>
      </c>
      <c r="O94" s="226">
        <v>780</v>
      </c>
      <c r="P94" s="227">
        <f t="shared" si="56"/>
        <v>0.42404371584699452</v>
      </c>
      <c r="Q94" s="227">
        <f t="shared" si="57"/>
        <v>0.42622950819672129</v>
      </c>
      <c r="R94" s="226">
        <v>4</v>
      </c>
      <c r="S94" s="226">
        <v>0</v>
      </c>
      <c r="T94" s="226">
        <f t="shared" si="58"/>
        <v>776</v>
      </c>
      <c r="U94" s="228">
        <f t="shared" si="59"/>
        <v>780</v>
      </c>
      <c r="V94"/>
    </row>
    <row r="95" spans="1:22" x14ac:dyDescent="0.25">
      <c r="A95" s="263">
        <v>80</v>
      </c>
      <c r="B95" s="222" t="s">
        <v>238</v>
      </c>
      <c r="C95" s="222" t="s">
        <v>240</v>
      </c>
      <c r="D95" s="223">
        <v>9210218</v>
      </c>
      <c r="E95" s="224">
        <v>44473</v>
      </c>
      <c r="F95" s="225">
        <v>0.29166666666666669</v>
      </c>
      <c r="G95" s="224">
        <v>44473</v>
      </c>
      <c r="H95" s="225">
        <v>0.75</v>
      </c>
      <c r="I95" s="226">
        <v>710</v>
      </c>
      <c r="J95" s="222"/>
      <c r="K95" s="222" t="s">
        <v>56</v>
      </c>
      <c r="L95" s="222" t="s">
        <v>185</v>
      </c>
      <c r="M95" s="222" t="s">
        <v>184</v>
      </c>
      <c r="N95" s="226">
        <v>257</v>
      </c>
      <c r="O95" s="226">
        <v>257</v>
      </c>
      <c r="P95" s="227">
        <f t="shared" si="56"/>
        <v>0.36197183098591551</v>
      </c>
      <c r="Q95" s="227">
        <f t="shared" si="57"/>
        <v>0.36197183098591551</v>
      </c>
      <c r="R95" s="226">
        <v>0</v>
      </c>
      <c r="S95" s="226">
        <v>0</v>
      </c>
      <c r="T95" s="226">
        <f t="shared" si="58"/>
        <v>257</v>
      </c>
      <c r="U95" s="228">
        <f t="shared" si="59"/>
        <v>257</v>
      </c>
      <c r="V95"/>
    </row>
    <row r="96" spans="1:22" x14ac:dyDescent="0.25">
      <c r="A96" s="263">
        <v>81</v>
      </c>
      <c r="B96" s="222" t="s">
        <v>230</v>
      </c>
      <c r="C96" s="222" t="s">
        <v>107</v>
      </c>
      <c r="D96" s="223">
        <v>9304057</v>
      </c>
      <c r="E96" s="224">
        <v>44473</v>
      </c>
      <c r="F96" s="225">
        <v>0.375</v>
      </c>
      <c r="G96" s="224">
        <v>44473</v>
      </c>
      <c r="H96" s="225" t="s">
        <v>252</v>
      </c>
      <c r="I96" s="226">
        <v>3130</v>
      </c>
      <c r="J96" s="222"/>
      <c r="K96" s="222" t="s">
        <v>43</v>
      </c>
      <c r="L96" s="222" t="s">
        <v>193</v>
      </c>
      <c r="M96" s="222" t="s">
        <v>192</v>
      </c>
      <c r="N96" s="226">
        <v>1308</v>
      </c>
      <c r="O96" s="226">
        <v>1311</v>
      </c>
      <c r="P96" s="227">
        <f t="shared" si="56"/>
        <v>0.41789137380191693</v>
      </c>
      <c r="Q96" s="227">
        <f t="shared" si="57"/>
        <v>0.41884984025559108</v>
      </c>
      <c r="R96" s="226">
        <v>3</v>
      </c>
      <c r="S96" s="226">
        <v>0</v>
      </c>
      <c r="T96" s="226">
        <f t="shared" si="58"/>
        <v>1308</v>
      </c>
      <c r="U96" s="228">
        <f t="shared" si="59"/>
        <v>1311</v>
      </c>
      <c r="V96"/>
    </row>
    <row r="97" spans="1:22" x14ac:dyDescent="0.25">
      <c r="A97" s="263">
        <v>82</v>
      </c>
      <c r="B97" s="222" t="s">
        <v>76</v>
      </c>
      <c r="C97" s="222" t="s">
        <v>180</v>
      </c>
      <c r="D97" s="223">
        <v>8843446</v>
      </c>
      <c r="E97" s="224">
        <v>44474</v>
      </c>
      <c r="F97" s="225">
        <v>0.29166666666666669</v>
      </c>
      <c r="G97" s="224">
        <v>44474</v>
      </c>
      <c r="H97" s="225">
        <v>0.75</v>
      </c>
      <c r="I97" s="226">
        <v>60</v>
      </c>
      <c r="J97" s="222"/>
      <c r="K97" s="222" t="s">
        <v>56</v>
      </c>
      <c r="L97" s="222" t="s">
        <v>254</v>
      </c>
      <c r="M97" s="222" t="s">
        <v>242</v>
      </c>
      <c r="N97" s="226">
        <v>38</v>
      </c>
      <c r="O97" s="226">
        <v>39</v>
      </c>
      <c r="P97" s="227">
        <f t="shared" si="56"/>
        <v>0.6333333333333333</v>
      </c>
      <c r="Q97" s="227">
        <f t="shared" si="57"/>
        <v>0.65</v>
      </c>
      <c r="R97" s="226">
        <v>2</v>
      </c>
      <c r="S97" s="226">
        <v>1</v>
      </c>
      <c r="T97" s="226">
        <f t="shared" si="58"/>
        <v>37</v>
      </c>
      <c r="U97" s="228">
        <f t="shared" si="59"/>
        <v>40</v>
      </c>
      <c r="V97"/>
    </row>
    <row r="98" spans="1:22" x14ac:dyDescent="0.25">
      <c r="A98" s="263">
        <v>83</v>
      </c>
      <c r="B98" s="222" t="s">
        <v>160</v>
      </c>
      <c r="C98" s="222" t="s">
        <v>37</v>
      </c>
      <c r="D98" s="223">
        <v>9398888</v>
      </c>
      <c r="E98" s="224">
        <v>44475</v>
      </c>
      <c r="F98" s="225">
        <v>0.33333333333333331</v>
      </c>
      <c r="G98" s="224">
        <v>44475</v>
      </c>
      <c r="H98" s="225">
        <v>0.79166666666666663</v>
      </c>
      <c r="I98" s="226">
        <v>2686</v>
      </c>
      <c r="J98" s="222"/>
      <c r="K98" s="222" t="s">
        <v>56</v>
      </c>
      <c r="L98" s="222" t="s">
        <v>184</v>
      </c>
      <c r="M98" s="222" t="s">
        <v>192</v>
      </c>
      <c r="N98" s="226">
        <v>1176</v>
      </c>
      <c r="O98" s="226">
        <v>1173</v>
      </c>
      <c r="P98" s="227">
        <f t="shared" si="56"/>
        <v>0.4378257632166791</v>
      </c>
      <c r="Q98" s="227">
        <f t="shared" si="57"/>
        <v>0.43670886075949367</v>
      </c>
      <c r="R98" s="226">
        <v>0</v>
      </c>
      <c r="S98" s="226">
        <v>3</v>
      </c>
      <c r="T98" s="226">
        <f t="shared" si="58"/>
        <v>1173</v>
      </c>
      <c r="U98" s="228">
        <f t="shared" si="59"/>
        <v>1176</v>
      </c>
      <c r="V98"/>
    </row>
    <row r="99" spans="1:22" x14ac:dyDescent="0.25">
      <c r="A99" s="263">
        <v>84</v>
      </c>
      <c r="B99" s="222" t="s">
        <v>197</v>
      </c>
      <c r="C99" s="222" t="s">
        <v>81</v>
      </c>
      <c r="D99" s="223">
        <v>9753193</v>
      </c>
      <c r="E99" s="224">
        <v>44477</v>
      </c>
      <c r="F99" s="225">
        <v>0.22916666666666666</v>
      </c>
      <c r="G99" s="224">
        <v>44477</v>
      </c>
      <c r="H99" s="225" t="s">
        <v>248</v>
      </c>
      <c r="I99" s="226">
        <v>2794</v>
      </c>
      <c r="J99" s="222" t="s">
        <v>43</v>
      </c>
      <c r="K99" s="222"/>
      <c r="L99" s="222" t="s">
        <v>208</v>
      </c>
      <c r="M99" s="222" t="s">
        <v>193</v>
      </c>
      <c r="N99" s="226">
        <v>1259</v>
      </c>
      <c r="O99" s="226">
        <v>1264</v>
      </c>
      <c r="P99" s="227">
        <f t="shared" si="56"/>
        <v>0.45060844667143879</v>
      </c>
      <c r="Q99" s="227">
        <f t="shared" si="57"/>
        <v>0.45239799570508232</v>
      </c>
      <c r="R99" s="226">
        <v>976</v>
      </c>
      <c r="S99" s="226">
        <v>971</v>
      </c>
      <c r="T99" s="226">
        <f t="shared" si="58"/>
        <v>288</v>
      </c>
      <c r="U99" s="228">
        <f t="shared" si="59"/>
        <v>2235</v>
      </c>
      <c r="V99"/>
    </row>
    <row r="100" spans="1:22" x14ac:dyDescent="0.25">
      <c r="A100" s="263">
        <v>85</v>
      </c>
      <c r="B100" s="222" t="s">
        <v>198</v>
      </c>
      <c r="C100" s="222" t="s">
        <v>81</v>
      </c>
      <c r="D100" s="223">
        <v>9753208</v>
      </c>
      <c r="E100" s="224">
        <v>44478</v>
      </c>
      <c r="F100" s="225">
        <v>0.125</v>
      </c>
      <c r="G100" s="224">
        <v>44478</v>
      </c>
      <c r="H100" s="225">
        <v>0.97569444444444453</v>
      </c>
      <c r="I100" s="226">
        <v>2794</v>
      </c>
      <c r="J100" s="222" t="s">
        <v>43</v>
      </c>
      <c r="K100" s="222"/>
      <c r="L100" s="222" t="s">
        <v>193</v>
      </c>
      <c r="M100" s="222" t="s">
        <v>233</v>
      </c>
      <c r="N100" s="226">
        <v>1421</v>
      </c>
      <c r="O100" s="226">
        <v>1354</v>
      </c>
      <c r="P100" s="227">
        <f t="shared" si="56"/>
        <v>0.50858983536148894</v>
      </c>
      <c r="Q100" s="227">
        <f t="shared" si="57"/>
        <v>0.48460987831066571</v>
      </c>
      <c r="R100" s="226">
        <v>1338</v>
      </c>
      <c r="S100" s="226">
        <v>1405</v>
      </c>
      <c r="T100" s="226">
        <f t="shared" si="58"/>
        <v>16</v>
      </c>
      <c r="U100" s="228">
        <f t="shared" si="59"/>
        <v>2759</v>
      </c>
      <c r="V100"/>
    </row>
    <row r="101" spans="1:22" x14ac:dyDescent="0.25">
      <c r="A101" s="263">
        <v>86</v>
      </c>
      <c r="B101" s="264" t="s">
        <v>253</v>
      </c>
      <c r="C101" s="264" t="s">
        <v>240</v>
      </c>
      <c r="D101" s="265">
        <v>9200940</v>
      </c>
      <c r="E101" s="262">
        <v>44478</v>
      </c>
      <c r="F101" s="266">
        <v>0.33333333333333331</v>
      </c>
      <c r="G101" s="262">
        <v>44478</v>
      </c>
      <c r="H101" s="266">
        <v>0.91666666666666663</v>
      </c>
      <c r="I101" s="267">
        <v>694</v>
      </c>
      <c r="J101" s="264"/>
      <c r="K101" s="264" t="s">
        <v>56</v>
      </c>
      <c r="L101" s="264" t="s">
        <v>241</v>
      </c>
      <c r="M101" s="264" t="s">
        <v>226</v>
      </c>
      <c r="N101" s="267">
        <v>357</v>
      </c>
      <c r="O101" s="267">
        <v>355</v>
      </c>
      <c r="P101" s="227">
        <f t="shared" si="56"/>
        <v>0.51440922190201732</v>
      </c>
      <c r="Q101" s="227">
        <f t="shared" si="57"/>
        <v>0.51152737752161381</v>
      </c>
      <c r="R101" s="267">
        <v>0</v>
      </c>
      <c r="S101" s="267">
        <v>2</v>
      </c>
      <c r="T101" s="226">
        <f t="shared" si="58"/>
        <v>355</v>
      </c>
      <c r="U101" s="228">
        <f t="shared" si="59"/>
        <v>357</v>
      </c>
      <c r="V101"/>
    </row>
    <row r="102" spans="1:22" x14ac:dyDescent="0.25">
      <c r="A102" s="263">
        <v>87</v>
      </c>
      <c r="B102" s="268" t="s">
        <v>230</v>
      </c>
      <c r="C102" s="222" t="s">
        <v>107</v>
      </c>
      <c r="D102" s="223">
        <v>9304057</v>
      </c>
      <c r="E102" s="224">
        <v>44480</v>
      </c>
      <c r="F102" s="225">
        <v>0.375</v>
      </c>
      <c r="G102" s="224">
        <v>44480</v>
      </c>
      <c r="H102" s="225" t="s">
        <v>252</v>
      </c>
      <c r="I102" s="226">
        <v>3130</v>
      </c>
      <c r="J102" s="222"/>
      <c r="K102" s="222" t="s">
        <v>43</v>
      </c>
      <c r="L102" s="222" t="s">
        <v>193</v>
      </c>
      <c r="M102" s="222" t="s">
        <v>192</v>
      </c>
      <c r="N102" s="226">
        <v>1278</v>
      </c>
      <c r="O102" s="226">
        <v>1278</v>
      </c>
      <c r="P102" s="227">
        <f t="shared" ref="P102" si="60">100%*N102/I102</f>
        <v>0.4083067092651757</v>
      </c>
      <c r="Q102" s="227">
        <f t="shared" ref="Q102" si="61">100%*O102/I102</f>
        <v>0.4083067092651757</v>
      </c>
      <c r="R102" s="226">
        <v>0</v>
      </c>
      <c r="S102" s="226">
        <v>0</v>
      </c>
      <c r="T102" s="226">
        <f t="shared" ref="T102" si="62">N102-S102</f>
        <v>1278</v>
      </c>
      <c r="U102" s="228">
        <f t="shared" ref="U102" si="63">N102+R102</f>
        <v>1278</v>
      </c>
      <c r="V102"/>
    </row>
    <row r="103" spans="1:22" x14ac:dyDescent="0.25">
      <c r="A103" s="263">
        <v>88</v>
      </c>
      <c r="B103" s="269" t="s">
        <v>113</v>
      </c>
      <c r="C103" s="222" t="s">
        <v>255</v>
      </c>
      <c r="D103" s="223">
        <v>9650420</v>
      </c>
      <c r="E103" s="262">
        <v>44482</v>
      </c>
      <c r="F103" s="266">
        <v>0.29166666666666669</v>
      </c>
      <c r="G103" s="262">
        <v>44482</v>
      </c>
      <c r="H103" s="266">
        <v>0.75</v>
      </c>
      <c r="I103" s="267">
        <v>930</v>
      </c>
      <c r="J103" s="264"/>
      <c r="K103" s="264" t="s">
        <v>56</v>
      </c>
      <c r="L103" s="264" t="s">
        <v>192</v>
      </c>
      <c r="M103" s="264" t="s">
        <v>258</v>
      </c>
      <c r="N103" s="267">
        <v>455</v>
      </c>
      <c r="O103" s="267">
        <v>453</v>
      </c>
      <c r="P103" s="227">
        <f t="shared" si="56"/>
        <v>0.489247311827957</v>
      </c>
      <c r="Q103" s="227">
        <f t="shared" si="57"/>
        <v>0.48709677419354841</v>
      </c>
      <c r="R103" s="267">
        <v>2</v>
      </c>
      <c r="S103" s="267">
        <v>4</v>
      </c>
      <c r="T103" s="226">
        <f t="shared" si="58"/>
        <v>451</v>
      </c>
      <c r="U103" s="228">
        <f t="shared" si="59"/>
        <v>457</v>
      </c>
      <c r="V103"/>
    </row>
    <row r="104" spans="1:22" x14ac:dyDescent="0.25">
      <c r="A104" s="263">
        <v>89</v>
      </c>
      <c r="B104" s="268" t="s">
        <v>160</v>
      </c>
      <c r="C104" s="222" t="s">
        <v>37</v>
      </c>
      <c r="D104" s="223">
        <v>9398888</v>
      </c>
      <c r="E104" s="224">
        <v>44482</v>
      </c>
      <c r="F104" s="225">
        <v>0.33333333333333331</v>
      </c>
      <c r="G104" s="224">
        <v>44482</v>
      </c>
      <c r="H104" s="225">
        <v>0.79166666666666663</v>
      </c>
      <c r="I104" s="226">
        <v>2686</v>
      </c>
      <c r="J104" s="222"/>
      <c r="K104" s="222" t="s">
        <v>56</v>
      </c>
      <c r="L104" s="222" t="s">
        <v>184</v>
      </c>
      <c r="M104" s="222" t="s">
        <v>192</v>
      </c>
      <c r="N104" s="226">
        <v>1182</v>
      </c>
      <c r="O104" s="226">
        <v>1184</v>
      </c>
      <c r="P104" s="227">
        <f t="shared" ref="P104:P106" si="64">100%*N104/I104</f>
        <v>0.44005956813104991</v>
      </c>
      <c r="Q104" s="227">
        <f t="shared" ref="Q104:Q106" si="65">100%*O104/I104</f>
        <v>0.44080416976917347</v>
      </c>
      <c r="R104" s="226">
        <v>2</v>
      </c>
      <c r="S104" s="226">
        <v>0</v>
      </c>
      <c r="T104" s="226">
        <f t="shared" ref="T104:T106" si="66">N104-S104</f>
        <v>1182</v>
      </c>
      <c r="U104" s="228">
        <f t="shared" ref="U104:U106" si="67">N104+R104</f>
        <v>1184</v>
      </c>
      <c r="V104"/>
    </row>
    <row r="105" spans="1:22" x14ac:dyDescent="0.25">
      <c r="A105" s="263">
        <v>90</v>
      </c>
      <c r="B105" s="268" t="s">
        <v>197</v>
      </c>
      <c r="C105" s="222" t="s">
        <v>81</v>
      </c>
      <c r="D105" s="223">
        <v>9753193</v>
      </c>
      <c r="E105" s="224">
        <v>44484</v>
      </c>
      <c r="F105" s="225">
        <v>0.20833333333333334</v>
      </c>
      <c r="G105" s="224">
        <v>44484</v>
      </c>
      <c r="H105" s="225" t="s">
        <v>248</v>
      </c>
      <c r="I105" s="226">
        <v>2794</v>
      </c>
      <c r="J105" s="222" t="s">
        <v>43</v>
      </c>
      <c r="K105" s="222"/>
      <c r="L105" s="222" t="s">
        <v>207</v>
      </c>
      <c r="M105" s="222" t="s">
        <v>192</v>
      </c>
      <c r="N105" s="226">
        <v>1258</v>
      </c>
      <c r="O105" s="226">
        <v>1234</v>
      </c>
      <c r="P105" s="227">
        <f t="shared" si="64"/>
        <v>0.45025053686471012</v>
      </c>
      <c r="Q105" s="227">
        <f t="shared" si="65"/>
        <v>0.44166070150322118</v>
      </c>
      <c r="R105" s="226">
        <v>1026</v>
      </c>
      <c r="S105" s="226">
        <v>1050</v>
      </c>
      <c r="T105" s="226">
        <f t="shared" si="66"/>
        <v>208</v>
      </c>
      <c r="U105" s="228">
        <f t="shared" si="67"/>
        <v>2284</v>
      </c>
      <c r="V105"/>
    </row>
    <row r="106" spans="1:22" x14ac:dyDescent="0.25">
      <c r="A106" s="263">
        <v>91</v>
      </c>
      <c r="B106" s="268" t="s">
        <v>178</v>
      </c>
      <c r="C106" s="222" t="s">
        <v>143</v>
      </c>
      <c r="D106" s="223">
        <v>9070632</v>
      </c>
      <c r="E106" s="224">
        <v>44486</v>
      </c>
      <c r="F106" s="225">
        <v>0.3125</v>
      </c>
      <c r="G106" s="224">
        <v>44486</v>
      </c>
      <c r="H106" s="225">
        <v>0.75</v>
      </c>
      <c r="I106" s="226">
        <v>1830</v>
      </c>
      <c r="J106" s="222"/>
      <c r="K106" s="222" t="s">
        <v>56</v>
      </c>
      <c r="L106" s="222" t="s">
        <v>207</v>
      </c>
      <c r="M106" s="222" t="s">
        <v>185</v>
      </c>
      <c r="N106" s="226">
        <v>1050</v>
      </c>
      <c r="O106" s="226">
        <v>1056</v>
      </c>
      <c r="P106" s="227">
        <f t="shared" si="64"/>
        <v>0.57377049180327866</v>
      </c>
      <c r="Q106" s="227">
        <f t="shared" si="65"/>
        <v>0.57704918032786889</v>
      </c>
      <c r="R106" s="226">
        <v>8</v>
      </c>
      <c r="S106" s="226">
        <v>2</v>
      </c>
      <c r="T106" s="226">
        <f t="shared" si="66"/>
        <v>1048</v>
      </c>
      <c r="U106" s="228">
        <f t="shared" si="67"/>
        <v>1058</v>
      </c>
      <c r="V106"/>
    </row>
    <row r="107" spans="1:22" x14ac:dyDescent="0.25">
      <c r="A107" s="263">
        <v>92</v>
      </c>
      <c r="B107" s="269" t="s">
        <v>256</v>
      </c>
      <c r="C107" s="270" t="s">
        <v>257</v>
      </c>
      <c r="D107" s="223">
        <v>8203440</v>
      </c>
      <c r="E107" s="262">
        <v>44486</v>
      </c>
      <c r="F107" s="266">
        <v>0.29166666666666669</v>
      </c>
      <c r="G107" s="262">
        <v>44486</v>
      </c>
      <c r="H107" s="266">
        <v>0.91666666666666663</v>
      </c>
      <c r="I107" s="267">
        <v>117</v>
      </c>
      <c r="J107" s="264"/>
      <c r="K107" s="264" t="s">
        <v>43</v>
      </c>
      <c r="L107" s="264" t="s">
        <v>185</v>
      </c>
      <c r="M107" s="264" t="s">
        <v>243</v>
      </c>
      <c r="N107" s="267">
        <v>60</v>
      </c>
      <c r="O107" s="267">
        <v>61</v>
      </c>
      <c r="P107" s="227">
        <f t="shared" si="56"/>
        <v>0.51282051282051277</v>
      </c>
      <c r="Q107" s="227">
        <f t="shared" si="57"/>
        <v>0.5213675213675214</v>
      </c>
      <c r="R107" s="267">
        <v>1</v>
      </c>
      <c r="S107" s="267">
        <v>0</v>
      </c>
      <c r="T107" s="226">
        <f t="shared" si="58"/>
        <v>60</v>
      </c>
      <c r="U107" s="228">
        <f t="shared" si="59"/>
        <v>61</v>
      </c>
      <c r="V107"/>
    </row>
    <row r="108" spans="1:22" x14ac:dyDescent="0.25">
      <c r="A108" s="261">
        <v>93</v>
      </c>
      <c r="B108" s="268" t="s">
        <v>230</v>
      </c>
      <c r="C108" s="222" t="s">
        <v>107</v>
      </c>
      <c r="D108" s="223">
        <v>9304057</v>
      </c>
      <c r="E108" s="224">
        <v>44487</v>
      </c>
      <c r="F108" s="225">
        <v>0.375</v>
      </c>
      <c r="G108" s="224">
        <v>44487</v>
      </c>
      <c r="H108" s="225" t="s">
        <v>252</v>
      </c>
      <c r="I108" s="226">
        <v>3130</v>
      </c>
      <c r="J108" s="222"/>
      <c r="K108" s="222" t="s">
        <v>43</v>
      </c>
      <c r="L108" s="222" t="s">
        <v>193</v>
      </c>
      <c r="M108" s="222" t="s">
        <v>192</v>
      </c>
      <c r="N108" s="226">
        <v>1153</v>
      </c>
      <c r="O108" s="226">
        <v>1160</v>
      </c>
      <c r="P108" s="227">
        <f t="shared" si="56"/>
        <v>0.36837060702875402</v>
      </c>
      <c r="Q108" s="227">
        <f t="shared" si="57"/>
        <v>0.37060702875399359</v>
      </c>
      <c r="R108" s="226">
        <v>7</v>
      </c>
      <c r="S108" s="226">
        <v>0</v>
      </c>
      <c r="T108" s="226">
        <f t="shared" si="58"/>
        <v>1153</v>
      </c>
      <c r="U108" s="228">
        <f t="shared" si="59"/>
        <v>1160</v>
      </c>
      <c r="V108"/>
    </row>
    <row r="109" spans="1:22" x14ac:dyDescent="0.25">
      <c r="A109" s="261">
        <v>94</v>
      </c>
      <c r="B109" s="222" t="s">
        <v>160</v>
      </c>
      <c r="C109" s="222" t="s">
        <v>37</v>
      </c>
      <c r="D109" s="223">
        <v>9398888</v>
      </c>
      <c r="E109" s="224">
        <v>44489</v>
      </c>
      <c r="F109" s="225">
        <v>0.33333333333333331</v>
      </c>
      <c r="G109" s="224">
        <v>44489</v>
      </c>
      <c r="H109" s="225">
        <v>0.79166666666666663</v>
      </c>
      <c r="I109" s="226">
        <v>2686</v>
      </c>
      <c r="J109" s="222"/>
      <c r="K109" s="222" t="s">
        <v>56</v>
      </c>
      <c r="L109" s="222" t="s">
        <v>184</v>
      </c>
      <c r="M109" s="222" t="s">
        <v>192</v>
      </c>
      <c r="N109" s="226">
        <v>1179</v>
      </c>
      <c r="O109" s="226">
        <v>1180</v>
      </c>
      <c r="P109" s="227">
        <f t="shared" ref="P109:P112" si="68">100%*N109/I109</f>
        <v>0.43894266567386447</v>
      </c>
      <c r="Q109" s="227">
        <f t="shared" ref="Q109:Q112" si="69">100%*O109/I109</f>
        <v>0.43931496649292628</v>
      </c>
      <c r="R109" s="226">
        <v>1</v>
      </c>
      <c r="S109" s="226">
        <v>0</v>
      </c>
      <c r="T109" s="226">
        <f t="shared" ref="T109:T112" si="70">N109-S109</f>
        <v>1179</v>
      </c>
      <c r="U109" s="228">
        <f t="shared" ref="U109:U112" si="71">N109+R109</f>
        <v>1180</v>
      </c>
      <c r="V109"/>
    </row>
    <row r="110" spans="1:22" x14ac:dyDescent="0.25">
      <c r="A110" s="261">
        <v>95</v>
      </c>
      <c r="B110" s="222" t="s">
        <v>197</v>
      </c>
      <c r="C110" s="222" t="s">
        <v>81</v>
      </c>
      <c r="D110" s="223">
        <v>9753193</v>
      </c>
      <c r="E110" s="224">
        <v>44491</v>
      </c>
      <c r="F110" s="225">
        <v>0.22916666666666666</v>
      </c>
      <c r="G110" s="224">
        <v>44491</v>
      </c>
      <c r="H110" s="225" t="s">
        <v>248</v>
      </c>
      <c r="I110" s="226">
        <v>2794</v>
      </c>
      <c r="J110" s="222" t="s">
        <v>43</v>
      </c>
      <c r="K110" s="222"/>
      <c r="L110" s="222" t="s">
        <v>208</v>
      </c>
      <c r="M110" s="222" t="s">
        <v>207</v>
      </c>
      <c r="N110" s="226">
        <v>1233</v>
      </c>
      <c r="O110" s="226">
        <v>1216</v>
      </c>
      <c r="P110" s="227">
        <f t="shared" si="68"/>
        <v>0.4413027916964925</v>
      </c>
      <c r="Q110" s="227">
        <f t="shared" si="69"/>
        <v>0.4352183249821045</v>
      </c>
      <c r="R110" s="226">
        <v>985</v>
      </c>
      <c r="S110" s="226">
        <v>1002</v>
      </c>
      <c r="T110" s="226">
        <f t="shared" si="70"/>
        <v>231</v>
      </c>
      <c r="U110" s="228">
        <f t="shared" si="71"/>
        <v>2218</v>
      </c>
      <c r="V110"/>
    </row>
    <row r="111" spans="1:22" x14ac:dyDescent="0.25">
      <c r="A111" s="261">
        <v>96</v>
      </c>
      <c r="B111" s="269" t="s">
        <v>113</v>
      </c>
      <c r="C111" s="222" t="s">
        <v>255</v>
      </c>
      <c r="D111" s="223">
        <v>9650420</v>
      </c>
      <c r="E111" s="262">
        <v>44491</v>
      </c>
      <c r="F111" s="266">
        <v>0.29166666666666669</v>
      </c>
      <c r="G111" s="262">
        <v>44491</v>
      </c>
      <c r="H111" s="266">
        <v>0.75</v>
      </c>
      <c r="I111" s="267">
        <v>930</v>
      </c>
      <c r="J111" s="264"/>
      <c r="K111" s="264" t="s">
        <v>56</v>
      </c>
      <c r="L111" s="264" t="s">
        <v>192</v>
      </c>
      <c r="M111" s="264" t="s">
        <v>193</v>
      </c>
      <c r="N111" s="267">
        <v>380</v>
      </c>
      <c r="O111" s="267">
        <v>380</v>
      </c>
      <c r="P111" s="227">
        <f t="shared" si="68"/>
        <v>0.40860215053763443</v>
      </c>
      <c r="Q111" s="227">
        <f t="shared" si="69"/>
        <v>0.40860215053763443</v>
      </c>
      <c r="R111" s="267">
        <v>0</v>
      </c>
      <c r="S111" s="267">
        <v>0</v>
      </c>
      <c r="T111" s="226">
        <f t="shared" si="70"/>
        <v>380</v>
      </c>
      <c r="U111" s="228">
        <f t="shared" si="71"/>
        <v>380</v>
      </c>
      <c r="V111"/>
    </row>
    <row r="112" spans="1:22" x14ac:dyDescent="0.25">
      <c r="A112" s="261">
        <v>97</v>
      </c>
      <c r="B112" s="268" t="s">
        <v>230</v>
      </c>
      <c r="C112" s="222" t="s">
        <v>107</v>
      </c>
      <c r="D112" s="223">
        <v>9304057</v>
      </c>
      <c r="E112" s="224">
        <v>44494</v>
      </c>
      <c r="F112" s="225">
        <v>0.375</v>
      </c>
      <c r="G112" s="224">
        <v>44494</v>
      </c>
      <c r="H112" s="225" t="s">
        <v>252</v>
      </c>
      <c r="I112" s="226">
        <v>3130</v>
      </c>
      <c r="J112" s="222"/>
      <c r="K112" s="222" t="s">
        <v>43</v>
      </c>
      <c r="L112" s="222" t="s">
        <v>193</v>
      </c>
      <c r="M112" s="222" t="s">
        <v>192</v>
      </c>
      <c r="N112" s="226">
        <v>1164</v>
      </c>
      <c r="O112" s="226">
        <v>1164</v>
      </c>
      <c r="P112" s="227">
        <f t="shared" si="68"/>
        <v>0.37188498402555908</v>
      </c>
      <c r="Q112" s="227">
        <f t="shared" si="69"/>
        <v>0.37188498402555908</v>
      </c>
      <c r="R112" s="226">
        <v>0</v>
      </c>
      <c r="S112" s="226">
        <v>0</v>
      </c>
      <c r="T112" s="226">
        <f t="shared" si="70"/>
        <v>1164</v>
      </c>
      <c r="U112" s="228">
        <f t="shared" si="71"/>
        <v>1164</v>
      </c>
      <c r="V112"/>
    </row>
    <row r="113" spans="1:22" x14ac:dyDescent="0.25">
      <c r="A113" s="261"/>
      <c r="B113" s="268"/>
      <c r="C113" s="222"/>
      <c r="D113" s="223"/>
      <c r="E113" s="224"/>
      <c r="F113" s="225"/>
      <c r="G113" s="224"/>
      <c r="H113" s="225"/>
      <c r="I113" s="226"/>
      <c r="J113" s="222"/>
      <c r="K113" s="222"/>
      <c r="L113" s="222"/>
      <c r="M113" s="222"/>
      <c r="N113" s="226"/>
      <c r="O113" s="226"/>
      <c r="P113" s="227"/>
      <c r="Q113" s="227"/>
      <c r="R113" s="300">
        <f>SUM(R93:R112)</f>
        <v>5364</v>
      </c>
      <c r="S113" s="300">
        <f>SUM(S93:S112)</f>
        <v>5454</v>
      </c>
      <c r="T113" s="300">
        <f>SUM(T93:T112)</f>
        <v>12797</v>
      </c>
      <c r="U113" s="301">
        <f>SUM(U93:U112)</f>
        <v>23615</v>
      </c>
      <c r="V113"/>
    </row>
    <row r="114" spans="1:22" x14ac:dyDescent="0.25">
      <c r="A114" s="261"/>
      <c r="B114" s="195"/>
      <c r="C114" s="195"/>
      <c r="D114" s="196"/>
      <c r="E114" s="262"/>
      <c r="F114" s="198"/>
      <c r="G114" s="197"/>
      <c r="H114" s="198"/>
      <c r="I114" s="199"/>
      <c r="J114" s="195"/>
      <c r="K114" s="195"/>
      <c r="L114" s="195"/>
      <c r="M114" s="195"/>
      <c r="N114" s="199"/>
      <c r="O114" s="199"/>
      <c r="P114" s="227"/>
      <c r="Q114" s="227"/>
      <c r="R114" s="199"/>
      <c r="S114" s="199"/>
      <c r="T114" s="226"/>
      <c r="U114" s="228"/>
      <c r="V114"/>
    </row>
    <row r="115" spans="1:22" x14ac:dyDescent="0.25">
      <c r="A115" s="261"/>
      <c r="B115" s="222"/>
      <c r="C115" s="222"/>
      <c r="D115" s="223"/>
      <c r="E115" s="224"/>
      <c r="F115" s="225"/>
      <c r="G115" s="224"/>
      <c r="H115" s="225"/>
      <c r="I115" s="226"/>
      <c r="J115" s="222"/>
      <c r="K115" s="222"/>
      <c r="L115" s="222"/>
      <c r="M115" s="222"/>
      <c r="N115" s="226"/>
      <c r="O115" s="226"/>
      <c r="P115" s="227"/>
      <c r="Q115" s="227"/>
      <c r="R115" s="226"/>
      <c r="S115" s="226"/>
      <c r="T115" s="226"/>
      <c r="U115" s="228"/>
      <c r="V115"/>
    </row>
    <row r="116" spans="1:22" x14ac:dyDescent="0.25">
      <c r="A116" s="261"/>
      <c r="B116" s="264"/>
      <c r="C116" s="264"/>
      <c r="D116" s="265"/>
      <c r="E116" s="262"/>
      <c r="F116" s="266"/>
      <c r="G116" s="262"/>
      <c r="H116" s="266"/>
      <c r="I116" s="267"/>
      <c r="J116" s="264"/>
      <c r="K116" s="264"/>
      <c r="L116" s="264"/>
      <c r="M116" s="264"/>
      <c r="N116" s="267"/>
      <c r="O116" s="267"/>
      <c r="P116" s="227"/>
      <c r="Q116" s="227"/>
      <c r="R116" s="267"/>
      <c r="S116" s="267"/>
      <c r="T116" s="226"/>
      <c r="U116" s="228"/>
      <c r="V116"/>
    </row>
    <row r="117" spans="1:22" x14ac:dyDescent="0.25">
      <c r="A117" s="261"/>
      <c r="B117" s="264"/>
      <c r="C117" s="264"/>
      <c r="D117" s="265"/>
      <c r="E117" s="262"/>
      <c r="F117" s="266"/>
      <c r="G117" s="262"/>
      <c r="H117" s="266"/>
      <c r="I117" s="267"/>
      <c r="J117" s="264"/>
      <c r="K117" s="264"/>
      <c r="L117" s="264"/>
      <c r="M117" s="264"/>
      <c r="N117" s="267"/>
      <c r="O117" s="267"/>
      <c r="P117" s="227"/>
      <c r="Q117" s="227"/>
      <c r="R117" s="267"/>
      <c r="S117" s="267"/>
      <c r="T117" s="226"/>
      <c r="U117" s="228"/>
      <c r="V117"/>
    </row>
    <row r="118" spans="1:22" x14ac:dyDescent="0.25">
      <c r="A118" s="261"/>
      <c r="B118" s="264"/>
      <c r="C118" s="264"/>
      <c r="D118" s="265"/>
      <c r="E118" s="262"/>
      <c r="F118" s="266"/>
      <c r="G118" s="262"/>
      <c r="H118" s="266"/>
      <c r="I118" s="267"/>
      <c r="J118" s="264"/>
      <c r="K118" s="264"/>
      <c r="L118" s="264"/>
      <c r="M118" s="264"/>
      <c r="N118" s="267"/>
      <c r="O118" s="267"/>
      <c r="P118" s="227"/>
      <c r="Q118" s="227"/>
      <c r="R118" s="267"/>
      <c r="S118" s="267"/>
      <c r="T118" s="226"/>
      <c r="U118" s="228"/>
      <c r="V118"/>
    </row>
    <row r="119" spans="1:22" x14ac:dyDescent="0.25">
      <c r="A119" s="261"/>
      <c r="B119" s="264"/>
      <c r="C119" s="264"/>
      <c r="D119" s="265"/>
      <c r="E119" s="262"/>
      <c r="F119" s="266"/>
      <c r="G119" s="262"/>
      <c r="H119" s="266"/>
      <c r="I119" s="267"/>
      <c r="J119" s="264"/>
      <c r="K119" s="264"/>
      <c r="L119" s="264"/>
      <c r="M119" s="264"/>
      <c r="N119" s="267"/>
      <c r="O119" s="267"/>
      <c r="P119" s="227"/>
      <c r="Q119" s="227"/>
      <c r="R119" s="267"/>
      <c r="S119" s="267"/>
      <c r="T119" s="226"/>
      <c r="U119" s="228"/>
      <c r="V119"/>
    </row>
    <row r="120" spans="1:22" x14ac:dyDescent="0.25">
      <c r="A120" s="261"/>
      <c r="B120" s="264"/>
      <c r="C120" s="264"/>
      <c r="D120" s="265"/>
      <c r="E120" s="262"/>
      <c r="F120" s="266"/>
      <c r="G120" s="262"/>
      <c r="H120" s="266"/>
      <c r="I120" s="267"/>
      <c r="J120" s="264"/>
      <c r="K120" s="264"/>
      <c r="L120" s="264"/>
      <c r="M120" s="264"/>
      <c r="N120" s="267"/>
      <c r="O120" s="267"/>
      <c r="P120" s="227"/>
      <c r="Q120" s="227"/>
      <c r="R120" s="267"/>
      <c r="S120" s="267"/>
      <c r="T120" s="226"/>
      <c r="U120" s="228"/>
      <c r="V120"/>
    </row>
    <row r="121" spans="1:22" x14ac:dyDescent="0.25">
      <c r="A121" s="261"/>
      <c r="B121" s="264"/>
      <c r="C121" s="264"/>
      <c r="D121" s="265"/>
      <c r="E121" s="262"/>
      <c r="F121" s="266"/>
      <c r="G121" s="262"/>
      <c r="H121" s="266"/>
      <c r="I121" s="267"/>
      <c r="J121" s="264"/>
      <c r="K121" s="264"/>
      <c r="L121" s="264"/>
      <c r="M121" s="264"/>
      <c r="N121" s="267"/>
      <c r="O121" s="267"/>
      <c r="P121" s="227"/>
      <c r="Q121" s="227"/>
      <c r="R121" s="267"/>
      <c r="S121" s="267"/>
      <c r="T121" s="226"/>
      <c r="U121" s="228"/>
      <c r="V121"/>
    </row>
    <row r="122" spans="1:22" ht="15.75" thickBot="1" x14ac:dyDescent="0.3">
      <c r="A122" s="250"/>
      <c r="B122" s="251"/>
      <c r="C122" s="252"/>
      <c r="D122" s="253"/>
      <c r="E122" s="254"/>
      <c r="F122" s="255"/>
      <c r="G122" s="256"/>
      <c r="H122" s="255"/>
      <c r="I122" s="257"/>
      <c r="J122" s="251"/>
      <c r="K122" s="251"/>
      <c r="L122" s="251"/>
      <c r="M122" s="251"/>
      <c r="N122" s="257"/>
      <c r="O122" s="257"/>
      <c r="P122" s="227"/>
      <c r="Q122" s="227"/>
      <c r="R122" s="257"/>
      <c r="S122" s="257"/>
      <c r="T122" s="226"/>
      <c r="U122" s="228"/>
    </row>
    <row r="123" spans="1:22" ht="15.75" thickBot="1" x14ac:dyDescent="0.3">
      <c r="M123" s="246" t="s">
        <v>69</v>
      </c>
      <c r="N123" s="247">
        <f>SUM(N11:N122)</f>
        <v>81267</v>
      </c>
      <c r="O123" s="247">
        <f>SUM(O11:O122)</f>
        <v>83147</v>
      </c>
      <c r="P123" s="247"/>
      <c r="Q123" s="247"/>
      <c r="R123" s="247">
        <f>SUM(R11:R122)</f>
        <v>51032</v>
      </c>
      <c r="S123" s="247">
        <f>SUM(S11:S122)</f>
        <v>47486</v>
      </c>
      <c r="T123" s="247">
        <f>SUM(T11:T122)</f>
        <v>115048</v>
      </c>
      <c r="U123" s="248">
        <f>SUM(U11:U122)</f>
        <v>213566</v>
      </c>
    </row>
    <row r="124" spans="1:22" x14ac:dyDescent="0.25">
      <c r="V124" s="17" t="s">
        <v>213</v>
      </c>
    </row>
  </sheetData>
  <autoFilter ref="B7:B124" xr:uid="{CA3E2442-81B6-4D83-91BA-4CC6EBC6D266}"/>
  <mergeCells count="20">
    <mergeCell ref="U9:U10"/>
    <mergeCell ref="H9:H10"/>
    <mergeCell ref="I9:I10"/>
    <mergeCell ref="J9:J10"/>
    <mergeCell ref="K9:K10"/>
    <mergeCell ref="L9:L10"/>
    <mergeCell ref="M9:M10"/>
    <mergeCell ref="N9:O9"/>
    <mergeCell ref="P9:Q9"/>
    <mergeCell ref="R9:R10"/>
    <mergeCell ref="S9:S10"/>
    <mergeCell ref="T9:T10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25" right="0.25" top="0.75" bottom="0.75" header="0.3" footer="0.3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4</vt:i4>
      </vt:variant>
    </vt:vector>
  </HeadingPairs>
  <TitlesOfParts>
    <vt:vector size="8" baseType="lpstr">
      <vt:lpstr>2018</vt:lpstr>
      <vt:lpstr>2019</vt:lpstr>
      <vt:lpstr>2020</vt:lpstr>
      <vt:lpstr>2021</vt:lpstr>
      <vt:lpstr>'2018'!Print_Area</vt:lpstr>
      <vt:lpstr>'2019'!Print_Area</vt:lpstr>
      <vt:lpstr>'2020'!Print_Area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pmpouzopoulou</cp:lastModifiedBy>
  <cp:lastPrinted>2021-10-21T05:27:53Z</cp:lastPrinted>
  <dcterms:created xsi:type="dcterms:W3CDTF">2014-03-17T11:41:20Z</dcterms:created>
  <dcterms:modified xsi:type="dcterms:W3CDTF">2021-10-27T10:49:55Z</dcterms:modified>
</cp:coreProperties>
</file>